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8520" windowWidth="9720" windowHeight="1905" firstSheet="3" activeTab="8"/>
  </bookViews>
  <sheets>
    <sheet name="BLKQ" sheetId="23" r:id="rId1"/>
    <sheet name="DS.Thoihoc" sheetId="48" r:id="rId2"/>
    <sheet name="RHP" sheetId="56" r:id="rId3"/>
    <sheet name="DS.TNH.Đ-ĐT" sheetId="49" r:id="rId4"/>
    <sheet name="DS.TNH.CK" sheetId="12" r:id="rId5"/>
    <sheet name="DS.TNH.ĐLuc" sheetId="40" r:id="rId6"/>
    <sheet name="DS.TNH.CNTT" sheetId="43" r:id="rId7"/>
    <sheet name="DS.TNH.KHCB" sheetId="59" r:id="rId8"/>
    <sheet name="DS.TNH.N.Lanh" sheetId="57" r:id="rId9"/>
    <sheet name="DS.TNH.CNM-TT" sheetId="50" r:id="rId10"/>
    <sheet name="DS.TNH.KT" sheetId="58" r:id="rId11"/>
    <sheet name="DS.TNH.XD" sheetId="62" r:id="rId12"/>
    <sheet name="TK" sheetId="60" r:id="rId13"/>
    <sheet name="14(12+2)" sheetId="66" r:id="rId14"/>
    <sheet name="15TC-TN-TCT-CĐN" sheetId="69" r:id="rId15"/>
    <sheet name="15LT, 17LT" sheetId="70" r:id="rId16"/>
    <sheet name="15CĐ" sheetId="65" r:id="rId17"/>
    <sheet name="16CĐ" sheetId="68" r:id="rId18"/>
    <sheet name="Sheet1" sheetId="67" r:id="rId19"/>
    <sheet name="TK 4K)" sheetId="61" r:id="rId20"/>
    <sheet name="TK-Nganh" sheetId="64" r:id="rId21"/>
    <sheet name="00000000" sheetId="21" state="veryHidden" r:id="rId22"/>
  </sheets>
  <definedNames>
    <definedName name="_Fill" localSheetId="13" hidden="1">#REF!</definedName>
    <definedName name="_Fill" localSheetId="16" hidden="1">#REF!</definedName>
    <definedName name="_Fill" localSheetId="15" hidden="1">#REF!</definedName>
    <definedName name="_Fill" localSheetId="14" hidden="1">#REF!</definedName>
    <definedName name="_Fill" localSheetId="17" hidden="1">#REF!</definedName>
    <definedName name="_Fill" localSheetId="7" hidden="1">#REF!</definedName>
    <definedName name="_Fill" localSheetId="10" hidden="1">#REF!</definedName>
    <definedName name="_Fill" localSheetId="8" hidden="1">#REF!</definedName>
    <definedName name="_Fill" localSheetId="11" hidden="1">#REF!</definedName>
    <definedName name="_Fill" localSheetId="2" hidden="1">#REF!</definedName>
    <definedName name="_Fill" localSheetId="19" hidden="1">#REF!</definedName>
    <definedName name="_Fill" hidden="1">#REF!</definedName>
    <definedName name="_xlnm.Print_Titles" localSheetId="13">'14(12+2)'!$9:$9</definedName>
    <definedName name="_xlnm.Print_Titles" localSheetId="16">'15CĐ'!$9:$9</definedName>
    <definedName name="_xlnm.Print_Titles" localSheetId="15">'15LT, 17LT'!$8:$8</definedName>
    <definedName name="_xlnm.Print_Titles" localSheetId="14">'15TC-TN-TCT-CĐN'!$8:$8</definedName>
    <definedName name="_xlnm.Print_Titles" localSheetId="17">'16CĐ'!$9:$9</definedName>
    <definedName name="_xlnm.Print_Titles" localSheetId="0">BLKQ!$9:$9</definedName>
    <definedName name="_xlnm.Print_Titles" localSheetId="1">DS.Thoihoc!$64:$64</definedName>
    <definedName name="_xlnm.Print_Titles" localSheetId="4">DS.TNH.CK!$5:$5</definedName>
    <definedName name="_xlnm.Print_Titles" localSheetId="6">DS.TNH.CNTT!$5:$5</definedName>
    <definedName name="_xlnm.Print_Titles" localSheetId="3">'DS.TNH.Đ-ĐT'!$5:$5</definedName>
    <definedName name="_xlnm.Print_Titles" localSheetId="5">DS.TNH.ĐLuc!$50:$50</definedName>
    <definedName name="_xlnm.Print_Titles" localSheetId="7">DS.TNH.KHCB!$5:$5</definedName>
    <definedName name="_xlnm.Print_Titles" localSheetId="10">DS.TNH.KT!$5:$5</definedName>
    <definedName name="_xlnm.Print_Titles" localSheetId="8">DS.TNH.N.Lanh!$5:$5</definedName>
    <definedName name="_xlnm.Print_Titles" localSheetId="2">RHP!$178:$178</definedName>
  </definedNames>
  <calcPr calcId="144525"/>
</workbook>
</file>

<file path=xl/calcChain.xml><?xml version="1.0" encoding="utf-8"?>
<calcChain xmlns="http://schemas.openxmlformats.org/spreadsheetml/2006/main">
  <c r="D112" i="43" l="1"/>
  <c r="D6" i="43" l="1"/>
  <c r="D224" i="43" s="1"/>
  <c r="D15" i="59" l="1"/>
  <c r="D17" i="40" l="1"/>
  <c r="D6" i="40"/>
  <c r="D37" i="40" l="1"/>
  <c r="D28" i="50"/>
  <c r="D26" i="12" l="1"/>
  <c r="D6" i="12" l="1"/>
  <c r="D214" i="12" s="1"/>
  <c r="D72" i="58" l="1"/>
  <c r="D10" i="62"/>
  <c r="D44" i="49"/>
  <c r="D64" i="40" l="1"/>
  <c r="D51" i="40" l="1"/>
  <c r="D254" i="40" s="1"/>
  <c r="T15" i="60"/>
  <c r="D260" i="58" l="1"/>
  <c r="D16" i="57" l="1"/>
  <c r="D6" i="58" l="1"/>
  <c r="D159" i="58" s="1"/>
  <c r="D6" i="59" l="1"/>
  <c r="D6" i="62" l="1"/>
  <c r="D24" i="62" s="1"/>
  <c r="D6" i="57" l="1"/>
  <c r="D76" i="57" s="1"/>
  <c r="L40" i="56" l="1"/>
  <c r="L39" i="56"/>
  <c r="L28" i="56"/>
  <c r="L26" i="56"/>
  <c r="L6" i="56"/>
  <c r="D6" i="49" l="1"/>
  <c r="D166" i="49" s="1"/>
  <c r="V15" i="60" l="1"/>
  <c r="U15" i="60"/>
  <c r="S15" i="60"/>
  <c r="R15" i="60"/>
  <c r="Q15" i="60"/>
  <c r="P15" i="60"/>
  <c r="O15" i="60"/>
  <c r="N15" i="60"/>
  <c r="M15" i="60"/>
  <c r="L15" i="60"/>
  <c r="K15" i="60"/>
  <c r="J15" i="60"/>
  <c r="I15" i="60"/>
  <c r="G15" i="60"/>
  <c r="F15" i="60"/>
  <c r="E15" i="60"/>
  <c r="D15" i="60"/>
  <c r="C15" i="60"/>
  <c r="W14" i="60"/>
  <c r="H14" i="60"/>
  <c r="W13" i="60"/>
  <c r="H13" i="60"/>
  <c r="W12" i="60"/>
  <c r="H12" i="60"/>
  <c r="W11" i="60"/>
  <c r="H11" i="60"/>
  <c r="W10" i="60"/>
  <c r="H10" i="60"/>
  <c r="W9" i="60"/>
  <c r="H9" i="60"/>
  <c r="W8" i="60"/>
  <c r="H8" i="60"/>
  <c r="W7" i="60"/>
  <c r="H7" i="60"/>
  <c r="W6" i="60"/>
  <c r="H6" i="60"/>
  <c r="D6" i="50"/>
  <c r="D17" i="50"/>
  <c r="D66" i="59"/>
  <c r="X9" i="60" l="1"/>
  <c r="X14" i="60"/>
  <c r="X10" i="60"/>
  <c r="X12" i="60"/>
  <c r="W15" i="60"/>
  <c r="X6" i="60"/>
  <c r="X8" i="60"/>
  <c r="X13" i="60"/>
  <c r="X11" i="60"/>
  <c r="H15" i="60"/>
  <c r="X7" i="60"/>
  <c r="X15" i="60" l="1"/>
  <c r="J35" i="60" l="1"/>
  <c r="K35" i="60"/>
  <c r="L35" i="60"/>
  <c r="M35" i="60"/>
  <c r="N35" i="60"/>
  <c r="O35" i="60"/>
  <c r="P35" i="60"/>
  <c r="Q35" i="60"/>
  <c r="R35" i="60"/>
  <c r="S35" i="60"/>
  <c r="U35" i="60"/>
  <c r="V35" i="60"/>
  <c r="I35" i="60"/>
  <c r="D35" i="60"/>
  <c r="E35" i="60"/>
  <c r="F35" i="60"/>
  <c r="G35" i="60"/>
  <c r="C35" i="60"/>
  <c r="W27" i="60"/>
  <c r="W28" i="60"/>
  <c r="W29" i="60"/>
  <c r="W33" i="60"/>
  <c r="W34" i="60"/>
  <c r="W31" i="60"/>
  <c r="W32" i="60"/>
  <c r="W30" i="60"/>
  <c r="W26" i="60"/>
  <c r="H27" i="60"/>
  <c r="H28" i="60"/>
  <c r="H29" i="60"/>
  <c r="H33" i="60"/>
  <c r="H34" i="60"/>
  <c r="H31" i="60"/>
  <c r="H32" i="60"/>
  <c r="H30" i="60"/>
  <c r="H26" i="60"/>
  <c r="W67" i="60"/>
  <c r="W68" i="60"/>
  <c r="W69" i="60"/>
  <c r="W70" i="60"/>
  <c r="W71" i="60"/>
  <c r="W72" i="60"/>
  <c r="W73" i="60"/>
  <c r="W74" i="60"/>
  <c r="W66" i="60"/>
  <c r="R75" i="60"/>
  <c r="S75" i="60"/>
  <c r="U75" i="60"/>
  <c r="W47" i="60"/>
  <c r="W48" i="60"/>
  <c r="W49" i="60"/>
  <c r="W50" i="60"/>
  <c r="W51" i="60"/>
  <c r="W52" i="60"/>
  <c r="W53" i="60"/>
  <c r="W54" i="60"/>
  <c r="W46" i="60"/>
  <c r="R55" i="60"/>
  <c r="S55" i="60"/>
  <c r="Z27" i="60"/>
  <c r="D53" i="50"/>
  <c r="D131" i="59"/>
  <c r="D278" i="12"/>
  <c r="W35" i="60" l="1"/>
  <c r="D196" i="49"/>
  <c r="D167" i="58"/>
  <c r="D291" i="58" s="1"/>
  <c r="E167" i="58" l="1"/>
  <c r="D292" i="58"/>
  <c r="D88" i="57"/>
  <c r="D197" i="49" l="1"/>
  <c r="D262" i="40" l="1"/>
  <c r="D128" i="57" l="1"/>
  <c r="D162" i="57" s="1"/>
  <c r="D314" i="40"/>
  <c r="D358" i="40" s="1"/>
  <c r="D331" i="49" l="1"/>
  <c r="D372" i="58" l="1"/>
  <c r="H44" i="62" l="1"/>
  <c r="H43" i="62"/>
  <c r="D366" i="40" l="1"/>
  <c r="V55" i="60"/>
  <c r="U55" i="60"/>
  <c r="Q55" i="60"/>
  <c r="P55" i="60"/>
  <c r="O55" i="60"/>
  <c r="N55" i="60"/>
  <c r="M55" i="60"/>
  <c r="L55" i="60"/>
  <c r="K55" i="60"/>
  <c r="J55" i="60"/>
  <c r="H55" i="60"/>
  <c r="G55" i="60"/>
  <c r="F55" i="60"/>
  <c r="E55" i="60"/>
  <c r="D55" i="60"/>
  <c r="C55" i="60"/>
  <c r="I54" i="60"/>
  <c r="X54" i="60" s="1"/>
  <c r="I53" i="60"/>
  <c r="X53" i="60" s="1"/>
  <c r="I52" i="60"/>
  <c r="X52" i="60" s="1"/>
  <c r="I51" i="60"/>
  <c r="X51" i="60" s="1"/>
  <c r="I50" i="60"/>
  <c r="X50" i="60" s="1"/>
  <c r="I49" i="60"/>
  <c r="X49" i="60" s="1"/>
  <c r="I48" i="60"/>
  <c r="X48" i="60" s="1"/>
  <c r="Z47" i="60"/>
  <c r="I47" i="60"/>
  <c r="X47" i="60" s="1"/>
  <c r="I46" i="60"/>
  <c r="X46" i="60" s="1"/>
  <c r="V75" i="60"/>
  <c r="Q75" i="60"/>
  <c r="P75" i="60"/>
  <c r="O75" i="60"/>
  <c r="N75" i="60"/>
  <c r="M75" i="60"/>
  <c r="L75" i="60"/>
  <c r="K75" i="60"/>
  <c r="J75" i="60"/>
  <c r="H75" i="60"/>
  <c r="G75" i="60"/>
  <c r="F75" i="60"/>
  <c r="E75" i="60"/>
  <c r="D75" i="60"/>
  <c r="C75" i="60"/>
  <c r="I74" i="60"/>
  <c r="X74" i="60" s="1"/>
  <c r="I73" i="60"/>
  <c r="X73" i="60" s="1"/>
  <c r="I72" i="60"/>
  <c r="X72" i="60" s="1"/>
  <c r="I71" i="60"/>
  <c r="X71" i="60" s="1"/>
  <c r="I70" i="60"/>
  <c r="X70" i="60" s="1"/>
  <c r="I69" i="60"/>
  <c r="X69" i="60" s="1"/>
  <c r="I68" i="60"/>
  <c r="X68" i="60" s="1"/>
  <c r="Z67" i="60"/>
  <c r="I67" i="60"/>
  <c r="X67" i="60" s="1"/>
  <c r="I66" i="60"/>
  <c r="X66" i="60" s="1"/>
  <c r="D304" i="12"/>
  <c r="D302" i="12"/>
  <c r="D47" i="62"/>
  <c r="D250" i="43"/>
  <c r="D86" i="50"/>
  <c r="D182" i="57"/>
  <c r="D172" i="57"/>
  <c r="D191" i="57" l="1"/>
  <c r="W55" i="60"/>
  <c r="I55" i="60"/>
  <c r="W75" i="60"/>
  <c r="I75" i="60"/>
  <c r="D417" i="40"/>
  <c r="D457" i="40" s="1"/>
  <c r="X55" i="60" l="1"/>
  <c r="X75" i="60"/>
  <c r="D312" i="58"/>
  <c r="D222" i="49" l="1"/>
  <c r="D276" i="49"/>
  <c r="E276" i="49" s="1"/>
  <c r="D326" i="58" l="1"/>
  <c r="D279" i="43"/>
  <c r="D295" i="43"/>
  <c r="D271" i="43"/>
  <c r="D230" i="57"/>
  <c r="D501" i="40"/>
  <c r="B97" i="69"/>
  <c r="D297" i="43" l="1"/>
  <c r="D33" i="70"/>
  <c r="D96" i="69" l="1"/>
  <c r="D102" i="66"/>
  <c r="D27" i="70"/>
  <c r="D18" i="70"/>
  <c r="D13" i="70"/>
  <c r="D10" i="70"/>
  <c r="D44" i="70"/>
  <c r="D42" i="70"/>
  <c r="D22" i="70"/>
  <c r="D94" i="69"/>
  <c r="D83" i="69"/>
  <c r="D66" i="69"/>
  <c r="D78" i="69"/>
  <c r="D54" i="69"/>
  <c r="D45" i="69"/>
  <c r="D31" i="69"/>
  <c r="D13" i="69" l="1"/>
  <c r="D24" i="69"/>
  <c r="D17" i="69"/>
  <c r="D10" i="69"/>
  <c r="D220" i="68" l="1"/>
  <c r="D139" i="68"/>
  <c r="D206" i="68"/>
  <c r="D91" i="68"/>
  <c r="D68" i="68"/>
  <c r="D10" i="68"/>
  <c r="D253" i="68" s="1"/>
  <c r="D522" i="40" l="1"/>
  <c r="D508" i="40"/>
  <c r="D599" i="40" l="1"/>
  <c r="D371" i="58"/>
  <c r="Z87" i="60" l="1"/>
  <c r="V95" i="60" l="1"/>
  <c r="U95" i="60"/>
  <c r="Q95" i="60"/>
  <c r="P95" i="60"/>
  <c r="O95" i="60"/>
  <c r="N95" i="60"/>
  <c r="M95" i="60"/>
  <c r="L95" i="60"/>
  <c r="K95" i="60"/>
  <c r="J95" i="60"/>
  <c r="H95" i="60"/>
  <c r="G95" i="60"/>
  <c r="F95" i="60"/>
  <c r="E95" i="60"/>
  <c r="D95" i="60"/>
  <c r="C95" i="60"/>
  <c r="W94" i="60"/>
  <c r="I94" i="60"/>
  <c r="W93" i="60"/>
  <c r="I93" i="60"/>
  <c r="W92" i="60"/>
  <c r="I92" i="60"/>
  <c r="W91" i="60"/>
  <c r="I91" i="60"/>
  <c r="W90" i="60"/>
  <c r="I90" i="60"/>
  <c r="W89" i="60"/>
  <c r="I89" i="60"/>
  <c r="W88" i="60"/>
  <c r="I88" i="60"/>
  <c r="W87" i="60"/>
  <c r="I87" i="60"/>
  <c r="W86" i="60"/>
  <c r="I86" i="60"/>
  <c r="I95" i="60" l="1"/>
  <c r="X87" i="60"/>
  <c r="W95" i="60"/>
  <c r="X88" i="60"/>
  <c r="X89" i="60"/>
  <c r="X90" i="60"/>
  <c r="X91" i="60"/>
  <c r="X92" i="60"/>
  <c r="X93" i="60"/>
  <c r="X94" i="60"/>
  <c r="X86" i="60"/>
  <c r="X95" i="60" l="1"/>
  <c r="D330" i="49" l="1"/>
  <c r="D314" i="12" l="1"/>
  <c r="C396" i="58" l="1"/>
  <c r="D110" i="50"/>
  <c r="D330" i="12"/>
  <c r="D46" i="23" l="1"/>
  <c r="K115" i="60" l="1"/>
  <c r="L115" i="60"/>
  <c r="M115" i="60"/>
  <c r="N115" i="60"/>
  <c r="O115" i="60"/>
  <c r="P115" i="60"/>
  <c r="Q115" i="60"/>
  <c r="U115" i="60"/>
  <c r="V115" i="60"/>
  <c r="J115" i="60"/>
  <c r="D115" i="60"/>
  <c r="E115" i="60"/>
  <c r="F115" i="60"/>
  <c r="G115" i="60"/>
  <c r="H115" i="60"/>
  <c r="C115" i="60"/>
  <c r="D605" i="40" l="1"/>
  <c r="C395" i="58"/>
  <c r="C394" i="58" s="1"/>
  <c r="D109" i="50"/>
  <c r="D329" i="12"/>
  <c r="D151" i="59" l="1"/>
  <c r="D150" i="59"/>
  <c r="D305" i="43"/>
  <c r="D357" i="49" l="1"/>
  <c r="D244" i="57" l="1"/>
  <c r="D304" i="43" l="1"/>
  <c r="D356" i="49" l="1"/>
  <c r="D10" i="23"/>
  <c r="D72" i="23" s="1"/>
  <c r="D245" i="57" l="1"/>
  <c r="D606" i="40" l="1"/>
  <c r="D53" i="48" l="1"/>
  <c r="D52" i="48" s="1"/>
  <c r="D43" i="48"/>
  <c r="D37" i="48"/>
  <c r="D25" i="48"/>
  <c r="D24" i="48" s="1"/>
  <c r="D17" i="48"/>
  <c r="D16" i="48" s="1"/>
  <c r="D9" i="48"/>
  <c r="D8" i="48" s="1"/>
  <c r="D12" i="48"/>
  <c r="D11" i="48" s="1"/>
  <c r="D69" i="65" l="1"/>
  <c r="D229" i="65"/>
  <c r="D159" i="65"/>
  <c r="D100" i="65"/>
  <c r="D10" i="65"/>
  <c r="D73" i="62" l="1"/>
  <c r="D72" i="62" l="1"/>
  <c r="K9" i="61"/>
  <c r="N7" i="61" l="1"/>
  <c r="M10" i="61"/>
  <c r="M9" i="61"/>
  <c r="M8" i="61"/>
  <c r="M7" i="61"/>
  <c r="K7" i="61"/>
  <c r="H8" i="61"/>
  <c r="H7" i="61"/>
  <c r="H10" i="61"/>
  <c r="H9" i="61"/>
  <c r="E10" i="61"/>
  <c r="E9" i="61"/>
  <c r="E8" i="61"/>
  <c r="E7" i="61"/>
  <c r="K10" i="61"/>
  <c r="K8" i="61"/>
  <c r="H48" i="62" l="1"/>
  <c r="W114" i="60" l="1"/>
  <c r="I114" i="60"/>
  <c r="W113" i="60"/>
  <c r="I113" i="60"/>
  <c r="W112" i="60"/>
  <c r="I112" i="60"/>
  <c r="W111" i="60"/>
  <c r="I111" i="60"/>
  <c r="W110" i="60"/>
  <c r="I110" i="60"/>
  <c r="W109" i="60"/>
  <c r="I109" i="60"/>
  <c r="W108" i="60"/>
  <c r="I108" i="60"/>
  <c r="W107" i="60"/>
  <c r="I107" i="60"/>
  <c r="W106" i="60"/>
  <c r="I106" i="60"/>
  <c r="X106" i="60" l="1"/>
  <c r="X109" i="60"/>
  <c r="X107" i="60"/>
  <c r="X108" i="60"/>
  <c r="X114" i="60"/>
  <c r="X113" i="60"/>
  <c r="X112" i="60"/>
  <c r="X111" i="60"/>
  <c r="X110" i="60"/>
  <c r="W115" i="60"/>
  <c r="I115" i="60"/>
  <c r="D72" i="66"/>
  <c r="D44" i="66"/>
  <c r="D32" i="66"/>
  <c r="D20" i="66"/>
  <c r="D10" i="66"/>
  <c r="D91" i="66"/>
  <c r="D80" i="66"/>
  <c r="D67" i="66"/>
  <c r="X115" i="60" l="1"/>
  <c r="D286" i="65"/>
  <c r="D275" i="65"/>
  <c r="D224" i="65"/>
  <c r="D297" i="65" s="1"/>
  <c r="D87" i="64" l="1"/>
  <c r="D86" i="64"/>
  <c r="D84" i="64"/>
  <c r="D80" i="64"/>
  <c r="D75" i="64"/>
  <c r="D73" i="64"/>
  <c r="D69" i="64"/>
  <c r="D61" i="64"/>
  <c r="D59" i="64"/>
  <c r="D53" i="64"/>
  <c r="D46" i="64"/>
  <c r="D44" i="64"/>
  <c r="D42" i="64"/>
  <c r="D38" i="64"/>
  <c r="D33" i="64"/>
  <c r="D31" i="64"/>
  <c r="D27" i="64"/>
  <c r="D18" i="64"/>
  <c r="D16" i="64"/>
  <c r="D11" i="64"/>
  <c r="D4" i="64"/>
  <c r="E87" i="64"/>
  <c r="E86" i="64"/>
  <c r="E84" i="64"/>
  <c r="E85" i="64"/>
  <c r="E80" i="64"/>
  <c r="E82" i="64"/>
  <c r="E83" i="64"/>
  <c r="E81" i="64"/>
  <c r="E75" i="64"/>
  <c r="E77" i="64"/>
  <c r="E78" i="64"/>
  <c r="E79" i="64"/>
  <c r="E76" i="64"/>
  <c r="E73" i="64"/>
  <c r="E74" i="64"/>
  <c r="E69" i="64"/>
  <c r="E71" i="64"/>
  <c r="E72" i="64"/>
  <c r="E70" i="64"/>
  <c r="E61" i="64"/>
  <c r="E63" i="64"/>
  <c r="E64" i="64"/>
  <c r="E65" i="64"/>
  <c r="E66" i="64"/>
  <c r="E67" i="64"/>
  <c r="E68" i="64"/>
  <c r="E62" i="64"/>
  <c r="E59" i="64"/>
  <c r="E60" i="64"/>
  <c r="E53" i="64"/>
  <c r="E55" i="64"/>
  <c r="E56" i="64"/>
  <c r="E57" i="64"/>
  <c r="E58" i="64"/>
  <c r="E54" i="64"/>
  <c r="E52" i="64"/>
  <c r="E46" i="64"/>
  <c r="E48" i="64"/>
  <c r="E49" i="64"/>
  <c r="E50" i="64"/>
  <c r="E51" i="64"/>
  <c r="G44" i="64"/>
  <c r="E44" i="64"/>
  <c r="E47" i="64"/>
  <c r="E42" i="64"/>
  <c r="E43" i="64"/>
  <c r="E38" i="64"/>
  <c r="E40" i="64"/>
  <c r="E41" i="64"/>
  <c r="E39" i="64"/>
  <c r="E33" i="64"/>
  <c r="E35" i="64"/>
  <c r="E36" i="64"/>
  <c r="E37" i="64"/>
  <c r="E34" i="64"/>
  <c r="E31" i="64"/>
  <c r="E32" i="64"/>
  <c r="E27" i="64"/>
  <c r="E29" i="64"/>
  <c r="E30" i="64"/>
  <c r="E28" i="64"/>
  <c r="E18" i="64"/>
  <c r="E20" i="64"/>
  <c r="E21" i="64"/>
  <c r="E22" i="64"/>
  <c r="E23" i="64"/>
  <c r="E24" i="64"/>
  <c r="E25" i="64"/>
  <c r="E26" i="64"/>
  <c r="E19" i="64"/>
  <c r="E16" i="64"/>
  <c r="E17" i="64"/>
  <c r="E11" i="64"/>
  <c r="E13" i="64"/>
  <c r="E14" i="64"/>
  <c r="E15" i="64"/>
  <c r="E12" i="64"/>
  <c r="E4" i="64"/>
  <c r="E6" i="64"/>
  <c r="E7" i="64"/>
  <c r="E8" i="64"/>
  <c r="E9" i="64"/>
  <c r="E10" i="64"/>
  <c r="E5" i="64"/>
  <c r="H87" i="64"/>
  <c r="I87" i="64"/>
  <c r="J87" i="64"/>
  <c r="K87" i="64"/>
  <c r="L87" i="64"/>
  <c r="M87" i="64"/>
  <c r="G87" i="64"/>
  <c r="H86" i="64"/>
  <c r="I86" i="64"/>
  <c r="J86" i="64"/>
  <c r="K86" i="64"/>
  <c r="L86" i="64"/>
  <c r="M86" i="64"/>
  <c r="G86" i="64"/>
  <c r="H84" i="64"/>
  <c r="I84" i="64"/>
  <c r="J84" i="64"/>
  <c r="K84" i="64"/>
  <c r="L84" i="64"/>
  <c r="M84" i="64"/>
  <c r="G84" i="64"/>
  <c r="H80" i="64"/>
  <c r="I80" i="64"/>
  <c r="J80" i="64"/>
  <c r="K80" i="64"/>
  <c r="L80" i="64"/>
  <c r="M80" i="64"/>
  <c r="G80" i="64"/>
  <c r="G75" i="64"/>
  <c r="H75" i="64"/>
  <c r="I75" i="64"/>
  <c r="J75" i="64"/>
  <c r="K75" i="64"/>
  <c r="L75" i="64"/>
  <c r="M75" i="64"/>
  <c r="H73" i="64"/>
  <c r="I73" i="64"/>
  <c r="J73" i="64"/>
  <c r="K73" i="64"/>
  <c r="L73" i="64"/>
  <c r="M73" i="64"/>
  <c r="G73" i="64"/>
  <c r="H69" i="64"/>
  <c r="I69" i="64"/>
  <c r="J69" i="64"/>
  <c r="K69" i="64"/>
  <c r="L69" i="64"/>
  <c r="M69" i="64"/>
  <c r="G69" i="64"/>
  <c r="H61" i="64"/>
  <c r="I61" i="64"/>
  <c r="J61" i="64"/>
  <c r="K61" i="64"/>
  <c r="L61" i="64"/>
  <c r="M61" i="64"/>
  <c r="G61" i="64"/>
  <c r="H59" i="64"/>
  <c r="I59" i="64"/>
  <c r="J59" i="64"/>
  <c r="K59" i="64"/>
  <c r="L59" i="64"/>
  <c r="M59" i="64"/>
  <c r="G59" i="64"/>
  <c r="H53" i="64"/>
  <c r="I53" i="64"/>
  <c r="J53" i="64"/>
  <c r="K53" i="64"/>
  <c r="L53" i="64"/>
  <c r="M53" i="64"/>
  <c r="G53" i="64"/>
  <c r="H46" i="64"/>
  <c r="I46" i="64"/>
  <c r="J46" i="64"/>
  <c r="K46" i="64"/>
  <c r="L46" i="64"/>
  <c r="M46" i="64"/>
  <c r="G46" i="64"/>
  <c r="H42" i="64"/>
  <c r="I42" i="64"/>
  <c r="J42" i="64"/>
  <c r="K42" i="64"/>
  <c r="L42" i="64"/>
  <c r="M42" i="64"/>
  <c r="G42" i="64"/>
  <c r="H38" i="64"/>
  <c r="I38" i="64"/>
  <c r="J38" i="64"/>
  <c r="K38" i="64"/>
  <c r="L38" i="64"/>
  <c r="M38" i="64"/>
  <c r="G38" i="64"/>
  <c r="H33" i="64"/>
  <c r="I33" i="64"/>
  <c r="J33" i="64"/>
  <c r="K33" i="64"/>
  <c r="L33" i="64"/>
  <c r="M33" i="64"/>
  <c r="G33" i="64"/>
  <c r="H31" i="64"/>
  <c r="I31" i="64"/>
  <c r="J31" i="64"/>
  <c r="K31" i="64"/>
  <c r="L31" i="64"/>
  <c r="M31" i="64"/>
  <c r="G31" i="64"/>
  <c r="H27" i="64"/>
  <c r="I27" i="64"/>
  <c r="J27" i="64"/>
  <c r="K27" i="64"/>
  <c r="L27" i="64"/>
  <c r="M27" i="64"/>
  <c r="G27" i="64"/>
  <c r="G18" i="64"/>
  <c r="H18" i="64"/>
  <c r="I18" i="64"/>
  <c r="J18" i="64"/>
  <c r="K18" i="64"/>
  <c r="L18" i="64"/>
  <c r="M18" i="64"/>
  <c r="H16" i="64"/>
  <c r="I16" i="64"/>
  <c r="J16" i="64"/>
  <c r="K16" i="64"/>
  <c r="L16" i="64"/>
  <c r="M16" i="64"/>
  <c r="G16" i="64"/>
  <c r="H11" i="64"/>
  <c r="I11" i="64"/>
  <c r="J11" i="64"/>
  <c r="K11" i="64"/>
  <c r="L11" i="64"/>
  <c r="M11" i="64"/>
  <c r="G11" i="64"/>
  <c r="H4" i="64"/>
  <c r="H44" i="64" s="1"/>
  <c r="I4" i="64"/>
  <c r="I44" i="64" s="1"/>
  <c r="J4" i="64"/>
  <c r="J44" i="64" s="1"/>
  <c r="K4" i="64"/>
  <c r="K44" i="64" s="1"/>
  <c r="L4" i="64"/>
  <c r="L44" i="64" s="1"/>
  <c r="M4" i="64"/>
  <c r="M44" i="64" s="1"/>
  <c r="G4" i="64"/>
  <c r="K11" i="61" l="1"/>
  <c r="L11" i="61" s="1"/>
  <c r="L8" i="61"/>
  <c r="L9" i="61"/>
  <c r="L10" i="61"/>
  <c r="L7" i="61"/>
  <c r="F8" i="61"/>
  <c r="F9" i="61"/>
  <c r="F10" i="61"/>
  <c r="F7" i="61"/>
  <c r="M11" i="61" l="1"/>
  <c r="J11" i="61"/>
  <c r="G11" i="61"/>
  <c r="D11" i="61"/>
  <c r="C11" i="61"/>
  <c r="C8" i="61"/>
  <c r="C9" i="61"/>
  <c r="C10" i="61"/>
  <c r="C7" i="61"/>
  <c r="H11" i="61"/>
  <c r="E11" i="61"/>
  <c r="F11" i="61" s="1"/>
  <c r="I10" i="61"/>
  <c r="I9" i="61"/>
  <c r="I8" i="61"/>
  <c r="I7" i="61"/>
  <c r="N9" i="61" l="1"/>
  <c r="N8" i="61"/>
  <c r="N10" i="61"/>
  <c r="I11" i="61"/>
  <c r="N11" i="61"/>
  <c r="N31" i="61" l="1"/>
  <c r="N29" i="61"/>
  <c r="M29" i="61"/>
  <c r="I32" i="61"/>
  <c r="I31" i="61"/>
  <c r="I30" i="61"/>
  <c r="I29" i="61"/>
  <c r="C30" i="61"/>
  <c r="C31" i="61"/>
  <c r="C32" i="61"/>
  <c r="C29" i="61"/>
  <c r="M30" i="61"/>
  <c r="N30" i="61" s="1"/>
  <c r="M31" i="61"/>
  <c r="M32" i="61"/>
  <c r="N32" i="61" s="1"/>
  <c r="L33" i="61"/>
  <c r="J33" i="61"/>
  <c r="H33" i="61"/>
  <c r="G33" i="61"/>
  <c r="E33" i="61"/>
  <c r="D33" i="61"/>
  <c r="I33" i="61" l="1"/>
  <c r="C33" i="61"/>
  <c r="M33" i="61"/>
  <c r="N33" i="61" l="1"/>
  <c r="D71" i="62" l="1"/>
  <c r="I52" i="61" l="1"/>
  <c r="I53" i="61"/>
  <c r="I54" i="61"/>
  <c r="I51" i="61"/>
  <c r="D55" i="61" l="1"/>
  <c r="E55" i="61"/>
  <c r="G55" i="61"/>
  <c r="H55" i="61"/>
  <c r="J55" i="61"/>
  <c r="L55" i="61"/>
  <c r="I55" i="61" l="1"/>
  <c r="M52" i="61"/>
  <c r="M53" i="61"/>
  <c r="M54" i="61"/>
  <c r="M51" i="61"/>
  <c r="C52" i="61"/>
  <c r="C53" i="61"/>
  <c r="C54" i="61"/>
  <c r="C51" i="61"/>
  <c r="N51" i="61" l="1"/>
  <c r="M55" i="61"/>
  <c r="N53" i="61"/>
  <c r="N54" i="61"/>
  <c r="N52" i="61"/>
  <c r="C55" i="61"/>
  <c r="N55" i="61" l="1"/>
  <c r="D604" i="40" l="1"/>
  <c r="D149" i="59" l="1"/>
  <c r="D243" i="57"/>
  <c r="D42" i="48" l="1"/>
  <c r="D40" i="48"/>
  <c r="D34" i="48"/>
  <c r="D46" i="48"/>
  <c r="D45" i="48" s="1"/>
  <c r="D36" i="48" l="1"/>
  <c r="D61" i="48"/>
  <c r="D33" i="48"/>
  <c r="D56" i="48" s="1"/>
  <c r="D60" i="48"/>
  <c r="D303" i="43"/>
  <c r="D328" i="12"/>
  <c r="D355" i="49"/>
  <c r="D108" i="50"/>
  <c r="X26" i="60" l="1"/>
  <c r="X28" i="60"/>
  <c r="X33" i="60"/>
  <c r="X31" i="60"/>
  <c r="X30" i="60"/>
  <c r="H35" i="60"/>
  <c r="X29" i="60"/>
  <c r="X34" i="60"/>
  <c r="X32" i="60"/>
  <c r="X27" i="60"/>
  <c r="X35" i="60" l="1"/>
</calcChain>
</file>

<file path=xl/sharedStrings.xml><?xml version="1.0" encoding="utf-8"?>
<sst xmlns="http://schemas.openxmlformats.org/spreadsheetml/2006/main" count="17814" uniqueCount="5732">
  <si>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</si>
  <si>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</si>
  <si>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</si>
  <si>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</si>
  <si>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</si>
  <si>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</si>
  <si>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</si>
  <si>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</si>
  <si>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</si>
  <si>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</si>
  <si>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</si>
  <si>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</si>
  <si>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</si>
  <si>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</si>
  <si>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</si>
  <si>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</si>
  <si>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</si>
  <si>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</si>
  <si>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</si>
  <si>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Nguyễn Khánh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</si>
  <si>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</si>
  <si>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</si>
  <si>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</si>
  <si>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</si>
  <si>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</si>
  <si>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</si>
  <si>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</si>
  <si>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</si>
  <si>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</si>
  <si>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</si>
  <si>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</si>
  <si>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</si>
  <si>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</si>
  <si>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</si>
  <si>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</si>
  <si>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</si>
  <si>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</si>
  <si>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</si>
  <si>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</si>
  <si>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</si>
  <si>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</si>
  <si>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</si>
  <si>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</si>
  <si>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Trương Đình</t>
  </si>
  <si>
    <t>Lê Nguyễn Anh</t>
  </si>
  <si>
    <t>Thắng</t>
  </si>
  <si>
    <t>Trí</t>
  </si>
  <si>
    <t>Hoàng</t>
  </si>
  <si>
    <t>Nguyễn Hoài</t>
  </si>
  <si>
    <t>Vinh</t>
  </si>
  <si>
    <t>An</t>
  </si>
  <si>
    <t>Hào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</si>
  <si>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</si>
  <si>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</si>
  <si>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</si>
  <si>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</si>
  <si>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</si>
  <si>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</si>
  <si>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</si>
  <si>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</si>
  <si>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Võ Thành</t>
  </si>
  <si>
    <t>Thiên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</si>
  <si>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</si>
  <si>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</si>
  <si>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</si>
  <si>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</si>
  <si>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</si>
  <si>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</si>
  <si>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</si>
  <si>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</si>
  <si>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</si>
  <si>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</si>
  <si>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</si>
  <si>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</si>
  <si>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</si>
  <si>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</si>
  <si>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</si>
  <si>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</si>
  <si>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</si>
  <si>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</si>
  <si>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</si>
  <si>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</si>
  <si>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</si>
  <si>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</si>
  <si>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</si>
  <si>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</si>
  <si>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</si>
  <si>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</si>
  <si>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</si>
  <si>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</si>
  <si>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</si>
  <si>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</si>
  <si>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</si>
  <si>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</si>
  <si>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Nguyễn Huỳnh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</si>
  <si>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</si>
  <si>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</si>
  <si>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</si>
  <si>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</si>
  <si>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</si>
  <si>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</si>
  <si>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</si>
  <si>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</si>
  <si>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Đặng Thanh</t>
  </si>
  <si>
    <t>Lập</t>
  </si>
  <si>
    <t>Trương Quốc</t>
  </si>
  <si>
    <t>Huỳnh Văn</t>
  </si>
  <si>
    <t>TS</t>
  </si>
  <si>
    <t>TC</t>
  </si>
  <si>
    <t>CĐ</t>
  </si>
  <si>
    <t>Khương</t>
  </si>
  <si>
    <t>Vy</t>
  </si>
  <si>
    <t>Tú</t>
  </si>
  <si>
    <t>Trung</t>
  </si>
  <si>
    <t>Lê Minh</t>
  </si>
  <si>
    <t>Huỳnh Tấn</t>
  </si>
  <si>
    <t>Phát</t>
  </si>
  <si>
    <t>Tùng</t>
  </si>
  <si>
    <t>Thạch</t>
  </si>
  <si>
    <t>T.ý.ngh</t>
  </si>
  <si>
    <t>Long</t>
  </si>
  <si>
    <t>Đỗ Hoàng</t>
  </si>
  <si>
    <t>Đặng Quốc</t>
  </si>
  <si>
    <t>Lâm</t>
  </si>
  <si>
    <t>Quyền</t>
  </si>
  <si>
    <t>Nguyễn Quốc</t>
  </si>
  <si>
    <t>Lộc</t>
  </si>
  <si>
    <t>Võ Đức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</si>
  <si>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</si>
  <si>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</si>
  <si>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</si>
  <si>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</si>
  <si>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</si>
  <si>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</si>
  <si>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</si>
  <si>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</si>
  <si>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</si>
  <si>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</si>
  <si>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Hiển</t>
  </si>
  <si>
    <t>Trần Tiến</t>
  </si>
  <si>
    <t>Lê Thanh</t>
  </si>
  <si>
    <t>Bùi Quốc</t>
  </si>
  <si>
    <t>Hải</t>
  </si>
  <si>
    <t>Đặng Văn</t>
  </si>
  <si>
    <t>Chương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</si>
  <si>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</si>
  <si>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</si>
  <si>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</si>
  <si>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</si>
  <si>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</si>
  <si>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</si>
  <si>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</si>
  <si>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</si>
  <si>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</si>
  <si>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</si>
  <si>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</si>
  <si>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</si>
  <si>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</si>
  <si>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</si>
  <si>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</si>
  <si>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</si>
  <si>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</si>
  <si>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</si>
  <si>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</si>
  <si>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</si>
  <si>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</si>
  <si>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</si>
  <si>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</si>
  <si>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</si>
  <si>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</si>
  <si>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</si>
  <si>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</si>
  <si>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Vân</t>
  </si>
  <si>
    <t>Bảo</t>
  </si>
  <si>
    <t>Huy</t>
  </si>
  <si>
    <t>Trần Minh</t>
  </si>
  <si>
    <t>Phú</t>
  </si>
  <si>
    <t>Nguyễn Đức</t>
  </si>
  <si>
    <t>Mai Thanh</t>
  </si>
  <si>
    <t>Hằng</t>
  </si>
  <si>
    <t>Phan Trung</t>
  </si>
  <si>
    <t>Trinh</t>
  </si>
  <si>
    <t>Tiên</t>
  </si>
  <si>
    <t>Nguyễn Trường</t>
  </si>
  <si>
    <t>Lê Tấn</t>
  </si>
  <si>
    <t>Hòa</t>
  </si>
  <si>
    <t>Trần Quang</t>
  </si>
  <si>
    <t>Lê Văn</t>
  </si>
  <si>
    <t>Kỳ</t>
  </si>
  <si>
    <t>Thi</t>
  </si>
  <si>
    <t>Nguyễn Anh</t>
  </si>
  <si>
    <t>Huỳnh Minh</t>
  </si>
  <si>
    <t>Vương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</si>
  <si>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</si>
  <si>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</si>
  <si>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</si>
  <si>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</si>
  <si>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</si>
  <si>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</si>
  <si>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</si>
  <si>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</si>
  <si>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</si>
  <si>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Đăng</t>
  </si>
  <si>
    <t>Phạm Quang</t>
  </si>
  <si>
    <t>Bình</t>
  </si>
  <si>
    <t>Phạm Quốc</t>
  </si>
  <si>
    <t>Trần Ngọc</t>
  </si>
  <si>
    <t>Điền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</si>
  <si>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</si>
  <si>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</si>
  <si>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</si>
  <si>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</si>
  <si>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</si>
  <si>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</si>
  <si>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</si>
  <si>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</si>
  <si>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</si>
  <si>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</si>
  <si>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</si>
  <si>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</si>
  <si>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</si>
  <si>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</si>
  <si>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</si>
  <si>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</si>
  <si>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</si>
  <si>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Vũ Hoàng</t>
  </si>
  <si>
    <t>Trang</t>
  </si>
  <si>
    <t xml:space="preserve"> * Trung cấp</t>
  </si>
  <si>
    <t xml:space="preserve"> * Cao đẳng</t>
  </si>
  <si>
    <t>Huỳnh Anh</t>
  </si>
  <si>
    <t>Triết</t>
  </si>
  <si>
    <t>Khoa: Kinh tế</t>
  </si>
  <si>
    <t>Dương Văn</t>
  </si>
  <si>
    <t>Khoa: Xây dựng</t>
  </si>
  <si>
    <t>Lam</t>
  </si>
  <si>
    <t>Đinh Văn</t>
  </si>
  <si>
    <t>Nguyễn Lê Minh</t>
  </si>
  <si>
    <t>Liêm</t>
  </si>
  <si>
    <t>Phạm Trung</t>
  </si>
  <si>
    <t>Đào Quang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</si>
  <si>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</si>
  <si>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</si>
  <si>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</si>
  <si>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</si>
  <si>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</si>
  <si>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</si>
  <si>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</si>
  <si>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</si>
  <si>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</si>
  <si>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</si>
  <si>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</si>
  <si>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</si>
  <si>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</si>
  <si>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</si>
  <si>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</si>
  <si>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</si>
  <si>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</si>
  <si>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</si>
  <si>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</si>
  <si>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</si>
  <si>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</si>
  <si>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</si>
  <si>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</si>
  <si>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</si>
  <si>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</si>
  <si>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Nguyễn Trần Hoàng</t>
  </si>
  <si>
    <t>Trịnh Ngọc</t>
  </si>
  <si>
    <t>Khoa học cơ bản(Ngôn ngữ Anh)</t>
  </si>
  <si>
    <t>Khoa Nhiệt lạnh</t>
  </si>
  <si>
    <t>Cập nhật phần mền 08/7/2019</t>
  </si>
  <si>
    <t>Năm học: 2018-2019</t>
  </si>
  <si>
    <t>Hoàng Xuân</t>
  </si>
  <si>
    <t>Huyền</t>
  </si>
  <si>
    <t>Diệu</t>
  </si>
  <si>
    <t>Huỳnh Thái</t>
  </si>
  <si>
    <t>19T4-CNÔ3</t>
  </si>
  <si>
    <t>Trần Thiên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</si>
  <si>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</si>
  <si>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</si>
  <si>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</si>
  <si>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</si>
  <si>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</si>
  <si>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</si>
  <si>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</si>
  <si>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Thế</t>
  </si>
  <si>
    <t>Lê Trọng</t>
  </si>
  <si>
    <t>Ngô Hoàng</t>
  </si>
  <si>
    <t>19T4-ĐCN2</t>
  </si>
  <si>
    <t>19T4-CNÔ2</t>
  </si>
  <si>
    <t>Tô Xuân</t>
  </si>
  <si>
    <t>19T4-CNÔ4</t>
  </si>
  <si>
    <t>19T4-CNM1</t>
  </si>
  <si>
    <t>19T4-KTD1</t>
  </si>
  <si>
    <t>19T4-NNA2</t>
  </si>
  <si>
    <t>Nguyễn Lê Phương</t>
  </si>
  <si>
    <t>Đinh Thanh</t>
  </si>
  <si>
    <t>Nguyễn Quý</t>
  </si>
  <si>
    <t>19C1-CNÔ1</t>
  </si>
  <si>
    <t>19C1-CNÔ3</t>
  </si>
  <si>
    <t>Phan Đình</t>
  </si>
  <si>
    <t>19C1-CNÔ7</t>
  </si>
  <si>
    <t>19C1-CNÔ8</t>
  </si>
  <si>
    <t>Dương Quốc</t>
  </si>
  <si>
    <t>19C1-CNÔ9</t>
  </si>
  <si>
    <t>Huỳnh Công</t>
  </si>
  <si>
    <t>Trần Thị Mỹ</t>
  </si>
  <si>
    <t>19C1-KTD1</t>
  </si>
  <si>
    <t>Vi</t>
  </si>
  <si>
    <t>19C1-QTD1</t>
  </si>
  <si>
    <t>Oanh</t>
  </si>
  <si>
    <t>Phạm Cao</t>
  </si>
  <si>
    <t>Triệu</t>
  </si>
  <si>
    <t>Huỳnh Ngọc</t>
  </si>
  <si>
    <t>Đào Duy</t>
  </si>
  <si>
    <t>Trần Tuấn</t>
  </si>
  <si>
    <t>Khoa: Công nghệ thông tin</t>
  </si>
  <si>
    <t>Huyên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</si>
  <si>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</si>
  <si>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</si>
  <si>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</si>
  <si>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</si>
  <si>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</si>
  <si>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</si>
  <si>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</si>
  <si>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</si>
  <si>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</si>
  <si>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</si>
  <si>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</si>
  <si>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</si>
  <si>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</si>
  <si>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</si>
  <si>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</si>
  <si>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</si>
  <si>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</si>
  <si>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</si>
  <si>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Phạm Hoài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</si>
  <si>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</si>
  <si>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</si>
  <si>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</si>
  <si>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</si>
  <si>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</si>
  <si>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</si>
  <si>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</si>
  <si>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</si>
  <si>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</si>
  <si>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</si>
  <si>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</si>
  <si>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</si>
  <si>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</si>
  <si>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</si>
  <si>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</si>
  <si>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</si>
  <si>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</si>
  <si>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</si>
  <si>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</si>
  <si>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</si>
  <si>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</si>
  <si>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</si>
  <si>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</si>
  <si>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</si>
  <si>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</si>
  <si>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</si>
  <si>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</si>
  <si>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</si>
  <si>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</si>
  <si>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</si>
  <si>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</si>
  <si>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</si>
  <si>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</si>
  <si>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</si>
  <si>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</si>
  <si>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</si>
  <si>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Đinh Ngọc</t>
  </si>
  <si>
    <t>19T4-CNÔ1</t>
  </si>
  <si>
    <t>Đỗ Thành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</si>
  <si>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</si>
  <si>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</si>
  <si>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</si>
  <si>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</si>
  <si>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</si>
  <si>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</si>
  <si>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</si>
  <si>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</si>
  <si>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Phan Tấn</t>
  </si>
  <si>
    <t>Hảo</t>
  </si>
  <si>
    <t>Phạm Duy</t>
  </si>
  <si>
    <t>Phạm Sơn</t>
  </si>
  <si>
    <t>Lê Đình</t>
  </si>
  <si>
    <t>Trần Đăng</t>
  </si>
  <si>
    <t>Nguyễn Phan Thành</t>
  </si>
  <si>
    <t>Trương Công</t>
  </si>
  <si>
    <t>Vũ Quang</t>
  </si>
  <si>
    <t>Dương Thanh</t>
  </si>
  <si>
    <t>Khoa: Động lực  - Bậc đào tạo: Trung cấp và Cao đẳng</t>
  </si>
  <si>
    <t>Khoa Xây dựng</t>
  </si>
  <si>
    <t>Cập nhật PM ngày 22/5/2020(TC)</t>
  </si>
  <si>
    <t>Dương Tấn</t>
  </si>
  <si>
    <t>Trương Minh</t>
  </si>
  <si>
    <t>Nguyễn Trí</t>
  </si>
  <si>
    <t>Phan Duy</t>
  </si>
  <si>
    <t>Ngô Văn</t>
  </si>
  <si>
    <t>Phạm Anh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</si>
  <si>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</si>
  <si>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</si>
  <si>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</si>
  <si>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</si>
  <si>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</si>
  <si>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</si>
  <si>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</si>
  <si>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 xml:space="preserve">Hoàn cảnh gia đình </t>
  </si>
  <si>
    <t>Thoại</t>
  </si>
  <si>
    <t>Đoàn Duy</t>
  </si>
  <si>
    <t>Lê Phước</t>
  </si>
  <si>
    <t>Phạm Triệu Ngọc</t>
  </si>
  <si>
    <t>Đoàn Minh</t>
  </si>
  <si>
    <t>Phan Hữu</t>
  </si>
  <si>
    <t>Điệp</t>
  </si>
  <si>
    <t>Phạm Xuân</t>
  </si>
  <si>
    <t>Mai</t>
  </si>
  <si>
    <t>Phạm Phúc</t>
  </si>
  <si>
    <t>Hà Minh</t>
  </si>
  <si>
    <t>19C1-CNÔ6</t>
  </si>
  <si>
    <t>Lê Thiên</t>
  </si>
  <si>
    <t>Xuân</t>
  </si>
  <si>
    <t>Thống</t>
  </si>
  <si>
    <t>Công</t>
  </si>
  <si>
    <t>Phạm Công</t>
  </si>
  <si>
    <t>Cương</t>
  </si>
  <si>
    <t>Bùi Phạm Gia</t>
  </si>
  <si>
    <t>Đỗ Quốc</t>
  </si>
  <si>
    <t>15001443</t>
  </si>
  <si>
    <t>15CĐ-ĐCN1</t>
  </si>
  <si>
    <t>15000773</t>
  </si>
  <si>
    <t>15000645</t>
  </si>
  <si>
    <t>15001357</t>
  </si>
  <si>
    <t>15000607</t>
  </si>
  <si>
    <t>Lê Tuấn Anh</t>
  </si>
  <si>
    <t>15000675</t>
  </si>
  <si>
    <t>Hồng</t>
  </si>
  <si>
    <t>15000680</t>
  </si>
  <si>
    <t>Huấn</t>
  </si>
  <si>
    <t>15000429</t>
  </si>
  <si>
    <t>15001316</t>
  </si>
  <si>
    <t>15001452</t>
  </si>
  <si>
    <t>15000743</t>
  </si>
  <si>
    <t>15000489</t>
  </si>
  <si>
    <t>Thân Hoài</t>
  </si>
  <si>
    <t>15000847</t>
  </si>
  <si>
    <t>15CĐ-ĐCN2</t>
  </si>
  <si>
    <t>15001106</t>
  </si>
  <si>
    <t>15002905</t>
  </si>
  <si>
    <t>15002828</t>
  </si>
  <si>
    <t>Huỳnh Xuân</t>
  </si>
  <si>
    <t>15000838</t>
  </si>
  <si>
    <t>15002823</t>
  </si>
  <si>
    <t>Võ Lý Khánh</t>
  </si>
  <si>
    <t>15001162</t>
  </si>
  <si>
    <t>15000989</t>
  </si>
  <si>
    <t>15001015</t>
  </si>
  <si>
    <t>15000911</t>
  </si>
  <si>
    <t>15002843</t>
  </si>
  <si>
    <t>15001813</t>
  </si>
  <si>
    <t>15CĐ-ĐCN3</t>
  </si>
  <si>
    <t>15001716</t>
  </si>
  <si>
    <t>15001671</t>
  </si>
  <si>
    <t>15003121</t>
  </si>
  <si>
    <t>Đàng Văn</t>
  </si>
  <si>
    <t>Rắc</t>
  </si>
  <si>
    <t>15002010</t>
  </si>
  <si>
    <t>15001291</t>
  </si>
  <si>
    <t>Phạm Đăng</t>
  </si>
  <si>
    <t>15001242</t>
  </si>
  <si>
    <t>15001704</t>
  </si>
  <si>
    <t>15001219</t>
  </si>
  <si>
    <t>Ý</t>
  </si>
  <si>
    <t>15002586</t>
  </si>
  <si>
    <t>Nguyễn Hữu Hoài</t>
  </si>
  <si>
    <t>15CĐ-ĐCN4</t>
  </si>
  <si>
    <t>15002671</t>
  </si>
  <si>
    <t>Bính</t>
  </si>
  <si>
    <t>15002581</t>
  </si>
  <si>
    <t>Vũ Thành</t>
  </si>
  <si>
    <t>15002438</t>
  </si>
  <si>
    <t>15002757</t>
  </si>
  <si>
    <t>15002423</t>
  </si>
  <si>
    <t>15002522</t>
  </si>
  <si>
    <t>Huỳnh Chiêu</t>
  </si>
  <si>
    <t>15003366</t>
  </si>
  <si>
    <t>15002571</t>
  </si>
  <si>
    <t>Vũ Xuân</t>
  </si>
  <si>
    <t>15002481</t>
  </si>
  <si>
    <t>Nguyễn Văn Phước</t>
  </si>
  <si>
    <t>15003297</t>
  </si>
  <si>
    <t>15002774</t>
  </si>
  <si>
    <t>15002539</t>
  </si>
  <si>
    <t>15002549</t>
  </si>
  <si>
    <t>15CĐ-ĐTCN1</t>
  </si>
  <si>
    <t>15001861</t>
  </si>
  <si>
    <t>Tạ Ngọc</t>
  </si>
  <si>
    <t>15002526</t>
  </si>
  <si>
    <t>Hoàng Nhật</t>
  </si>
  <si>
    <t>15001597</t>
  </si>
  <si>
    <t>Nguyễn Ngọc Quyền</t>
  </si>
  <si>
    <t>15001772</t>
  </si>
  <si>
    <t>Đỗ Thiện</t>
  </si>
  <si>
    <t>15001760</t>
  </si>
  <si>
    <t>15001733</t>
  </si>
  <si>
    <t>15CĐ-TĐH1</t>
  </si>
  <si>
    <t>15001755</t>
  </si>
  <si>
    <t>15003165</t>
  </si>
  <si>
    <t>Lưu Công</t>
  </si>
  <si>
    <t>Đoan</t>
  </si>
  <si>
    <t>15002683</t>
  </si>
  <si>
    <t>Trần Đại</t>
  </si>
  <si>
    <t>15003016</t>
  </si>
  <si>
    <t>Phan Huy</t>
  </si>
  <si>
    <t>15002405</t>
  </si>
  <si>
    <t>Cao Viết</t>
  </si>
  <si>
    <t>15001609</t>
  </si>
  <si>
    <t>Thạch Trí</t>
  </si>
  <si>
    <t>Điện Công nghiệp</t>
  </si>
  <si>
    <t>Tự động hóa</t>
  </si>
  <si>
    <t>15003219</t>
  </si>
  <si>
    <t>15001211</t>
  </si>
  <si>
    <t>15000778</t>
  </si>
  <si>
    <t>15002721</t>
  </si>
  <si>
    <t>15003339</t>
  </si>
  <si>
    <t>Phạm Trần</t>
  </si>
  <si>
    <t>15003372</t>
  </si>
  <si>
    <t>15002459</t>
  </si>
  <si>
    <t>Trịnh Đức</t>
  </si>
  <si>
    <t>15002788</t>
  </si>
  <si>
    <t>15001223</t>
  </si>
  <si>
    <t>15000510</t>
  </si>
  <si>
    <t>15001263</t>
  </si>
  <si>
    <t>15002241</t>
  </si>
  <si>
    <t>15002127</t>
  </si>
  <si>
    <t>15002200</t>
  </si>
  <si>
    <t>Vũ Quốc</t>
  </si>
  <si>
    <t>15002149</t>
  </si>
  <si>
    <t>15001955</t>
  </si>
  <si>
    <t>Liêu</t>
  </si>
  <si>
    <t>15001795</t>
  </si>
  <si>
    <t>15002038</t>
  </si>
  <si>
    <t>15002508</t>
  </si>
  <si>
    <t>Đoàn Quỳnh</t>
  </si>
  <si>
    <t>15002039</t>
  </si>
  <si>
    <t>Cao Hà Xuân</t>
  </si>
  <si>
    <t>15001898</t>
  </si>
  <si>
    <t>Lê Đặng Thiện</t>
  </si>
  <si>
    <t>15002946</t>
  </si>
  <si>
    <t>Huỳnh Tấn</t>
  </si>
  <si>
    <t>Phát</t>
  </si>
  <si>
    <t>15002576</t>
  </si>
  <si>
    <t>Nguyễn Vũ Hoàng</t>
  </si>
  <si>
    <t>15002192</t>
  </si>
  <si>
    <t>15001637</t>
  </si>
  <si>
    <t>Nguyễn Diên</t>
  </si>
  <si>
    <t>15002632</t>
  </si>
  <si>
    <t>15003383</t>
  </si>
  <si>
    <t>15002259</t>
  </si>
  <si>
    <t>15003304</t>
  </si>
  <si>
    <t>Trang Minh</t>
  </si>
  <si>
    <t>15002181</t>
  </si>
  <si>
    <t>15CĐ-ĐL1</t>
  </si>
  <si>
    <t>15CĐ-ĐL2</t>
  </si>
  <si>
    <t>Điện lạnh</t>
  </si>
  <si>
    <t>15001119</t>
  </si>
  <si>
    <t>Nguyễn Vũ Xuân</t>
  </si>
  <si>
    <t>15000687</t>
  </si>
  <si>
    <t>15002977</t>
  </si>
  <si>
    <t>Đình</t>
  </si>
  <si>
    <t>15001371</t>
  </si>
  <si>
    <t>Nguyễn Huỳnh</t>
  </si>
  <si>
    <t>15002992</t>
  </si>
  <si>
    <t>15001383</t>
  </si>
  <si>
    <t>15001711</t>
  </si>
  <si>
    <t>Hồ Nguyễn Đồng</t>
  </si>
  <si>
    <t>15001932</t>
  </si>
  <si>
    <t>15000582</t>
  </si>
  <si>
    <t>15000973</t>
  </si>
  <si>
    <t>15000543</t>
  </si>
  <si>
    <t>15001243</t>
  </si>
  <si>
    <t>15003066</t>
  </si>
  <si>
    <t>Trần Ngọc Hữu</t>
  </si>
  <si>
    <t>15001374</t>
  </si>
  <si>
    <t>Nguyễn Hoàng</t>
  </si>
  <si>
    <t>15001297</t>
  </si>
  <si>
    <t>15001607</t>
  </si>
  <si>
    <t>Nguyễn Sĩ</t>
  </si>
  <si>
    <t>15001604</t>
  </si>
  <si>
    <t>15001104</t>
  </si>
  <si>
    <t>15002068</t>
  </si>
  <si>
    <t>15001938</t>
  </si>
  <si>
    <t>15002234</t>
  </si>
  <si>
    <t>15002031</t>
  </si>
  <si>
    <t>15002144</t>
  </si>
  <si>
    <t>15002094</t>
  </si>
  <si>
    <t>Trương Duy</t>
  </si>
  <si>
    <t>15002074</t>
  </si>
  <si>
    <t>15002188</t>
  </si>
  <si>
    <t>15002140</t>
  </si>
  <si>
    <t>Sửu</t>
  </si>
  <si>
    <t>15002120</t>
  </si>
  <si>
    <t>Lê Hùng Lâm</t>
  </si>
  <si>
    <t>15001752</t>
  </si>
  <si>
    <t>Vui</t>
  </si>
  <si>
    <t>15002320</t>
  </si>
  <si>
    <t>15002364</t>
  </si>
  <si>
    <t>Nguyễn Minh</t>
  </si>
  <si>
    <t>15002407</t>
  </si>
  <si>
    <t>15002401</t>
  </si>
  <si>
    <t>15002242</t>
  </si>
  <si>
    <t>Phạm Quốc</t>
  </si>
  <si>
    <t>15002250</t>
  </si>
  <si>
    <t>15002402</t>
  </si>
  <si>
    <t>15002366</t>
  </si>
  <si>
    <t>Đỗ Ngọc Nhật</t>
  </si>
  <si>
    <t>15002237</t>
  </si>
  <si>
    <t>15002573</t>
  </si>
  <si>
    <t>15002730</t>
  </si>
  <si>
    <t>15002613</t>
  </si>
  <si>
    <t>15002633</t>
  </si>
  <si>
    <t>Hướng Thế</t>
  </si>
  <si>
    <t>15002623</t>
  </si>
  <si>
    <t>15002473</t>
  </si>
  <si>
    <t>15002474</t>
  </si>
  <si>
    <t>15002519</t>
  </si>
  <si>
    <t>15002767</t>
  </si>
  <si>
    <t>15002591</t>
  </si>
  <si>
    <t>15003131</t>
  </si>
  <si>
    <t>15002954</t>
  </si>
  <si>
    <t>15002896</t>
  </si>
  <si>
    <t>15002893</t>
  </si>
  <si>
    <t>15002839</t>
  </si>
  <si>
    <t>15002822</t>
  </si>
  <si>
    <t>Võ Huỳnh</t>
  </si>
  <si>
    <t>15002929</t>
  </si>
  <si>
    <t>Nguyễn Đại</t>
  </si>
  <si>
    <t>15002984</t>
  </si>
  <si>
    <t>15003129</t>
  </si>
  <si>
    <t>15002950</t>
  </si>
  <si>
    <t>Phạm Bá</t>
  </si>
  <si>
    <t>15CĐ-CĐ1</t>
  </si>
  <si>
    <t>15CĐ-CĐT1</t>
  </si>
  <si>
    <t>15CĐ-CTM1</t>
  </si>
  <si>
    <t>15CĐ-CTM2</t>
  </si>
  <si>
    <t>15CĐ-CTM3</t>
  </si>
  <si>
    <t>15CĐ-CTM4</t>
  </si>
  <si>
    <t>15CĐ-CTM5</t>
  </si>
  <si>
    <t>Cơ điện</t>
  </si>
  <si>
    <t>Chế tạo máy</t>
  </si>
  <si>
    <t>15002897</t>
  </si>
  <si>
    <t>15003093</t>
  </si>
  <si>
    <t>Phạm Đức</t>
  </si>
  <si>
    <t>15000822</t>
  </si>
  <si>
    <t>Huỳnh Trương Mạnh</t>
  </si>
  <si>
    <t>15000920</t>
  </si>
  <si>
    <t>15000875</t>
  </si>
  <si>
    <t>Diếp Minh</t>
  </si>
  <si>
    <t>15000957</t>
  </si>
  <si>
    <t>Triệu Minh</t>
  </si>
  <si>
    <t>15001847</t>
  </si>
  <si>
    <t>15000842</t>
  </si>
  <si>
    <t>15002266</t>
  </si>
  <si>
    <t>15002146</t>
  </si>
  <si>
    <t>15000639</t>
  </si>
  <si>
    <t>15003058</t>
  </si>
  <si>
    <t>Vy Ngọc</t>
  </si>
  <si>
    <t>Đồng</t>
  </si>
  <si>
    <t>15000634</t>
  </si>
  <si>
    <t>Lê Tiến</t>
  </si>
  <si>
    <t>15000649</t>
  </si>
  <si>
    <t>15003202</t>
  </si>
  <si>
    <t>15000732</t>
  </si>
  <si>
    <t>15002493</t>
  </si>
  <si>
    <t>Bùi Thượng</t>
  </si>
  <si>
    <t>Lưu</t>
  </si>
  <si>
    <t>15000712</t>
  </si>
  <si>
    <t>Võ Hoài</t>
  </si>
  <si>
    <t>15000715</t>
  </si>
  <si>
    <t>15001987</t>
  </si>
  <si>
    <t>15000655</t>
  </si>
  <si>
    <t>Nguyễn Chánh</t>
  </si>
  <si>
    <t>15000730</t>
  </si>
  <si>
    <t>15003335</t>
  </si>
  <si>
    <t>15000763</t>
  </si>
  <si>
    <t>15000769</t>
  </si>
  <si>
    <t>Đinh Hữu</t>
  </si>
  <si>
    <t>15002021</t>
  </si>
  <si>
    <t>Trương Nguyễn Ngọc</t>
  </si>
  <si>
    <t>15000420</t>
  </si>
  <si>
    <t>Mai Nhật Khương</t>
  </si>
  <si>
    <t>15000469</t>
  </si>
  <si>
    <t>15000480</t>
  </si>
  <si>
    <t>Hoàng Dương</t>
  </si>
  <si>
    <t>15002409</t>
  </si>
  <si>
    <t>15002240</t>
  </si>
  <si>
    <t>15001731</t>
  </si>
  <si>
    <t>15000517</t>
  </si>
  <si>
    <t>15001122</t>
  </si>
  <si>
    <t>15001745</t>
  </si>
  <si>
    <t>Nguyễn Kế</t>
  </si>
  <si>
    <t>15001088</t>
  </si>
  <si>
    <t>Châu Quốc</t>
  </si>
  <si>
    <t>15001070</t>
  </si>
  <si>
    <t>Âu Nguyễn Duy</t>
  </si>
  <si>
    <t>15001024</t>
  </si>
  <si>
    <t>Nguyễn Phúc Quang</t>
  </si>
  <si>
    <t>15001043</t>
  </si>
  <si>
    <t>Trần Phước Chiêu</t>
  </si>
  <si>
    <t>15000978</t>
  </si>
  <si>
    <t>Nhu</t>
  </si>
  <si>
    <t>15001068</t>
  </si>
  <si>
    <t>15001614</t>
  </si>
  <si>
    <t>15001037</t>
  </si>
  <si>
    <t>Trương Thái Tấn</t>
  </si>
  <si>
    <t>15001787</t>
  </si>
  <si>
    <t>15001028</t>
  </si>
  <si>
    <t>Trần Phủ Dương</t>
  </si>
  <si>
    <t>15002176</t>
  </si>
  <si>
    <t>15001921</t>
  </si>
  <si>
    <t>15001248</t>
  </si>
  <si>
    <t>Phạm Nhật</t>
  </si>
  <si>
    <t>15001409</t>
  </si>
  <si>
    <t>15001195</t>
  </si>
  <si>
    <t>Ngô Xuân</t>
  </si>
  <si>
    <t>15001217</t>
  </si>
  <si>
    <t>Phùng Cơn</t>
  </si>
  <si>
    <t>Sóng</t>
  </si>
  <si>
    <t>15002785</t>
  </si>
  <si>
    <t>Bùi Nhật</t>
  </si>
  <si>
    <t>15001213</t>
  </si>
  <si>
    <t>Hồ Quang</t>
  </si>
  <si>
    <t>15001268</t>
  </si>
  <si>
    <t>Nguyễn Phan Ngọc</t>
  </si>
  <si>
    <t>15001437</t>
  </si>
  <si>
    <t>Tô Vũ Hải</t>
  </si>
  <si>
    <t>15001676</t>
  </si>
  <si>
    <t>15001521</t>
  </si>
  <si>
    <t>15002302</t>
  </si>
  <si>
    <t>15002042</t>
  </si>
  <si>
    <t>15001519</t>
  </si>
  <si>
    <t>15001490</t>
  </si>
  <si>
    <t>Nguyễn Minh Hiếu</t>
  </si>
  <si>
    <t>Nhỏ</t>
  </si>
  <si>
    <t>15001555</t>
  </si>
  <si>
    <t>Hoàng Mạnh</t>
  </si>
  <si>
    <t>15001703</t>
  </si>
  <si>
    <t>15002187</t>
  </si>
  <si>
    <t>Mã Thanh</t>
  </si>
  <si>
    <t>15CĐ-Ô1</t>
  </si>
  <si>
    <t>15CĐ-Ô2</t>
  </si>
  <si>
    <t>15CĐ-Ô3</t>
  </si>
  <si>
    <t>15CĐ-Ô4</t>
  </si>
  <si>
    <t>15CĐ-Ô5</t>
  </si>
  <si>
    <t>15CĐ-Ô6</t>
  </si>
  <si>
    <t>Công nghệ Ô tô</t>
  </si>
  <si>
    <t>15002227</t>
  </si>
  <si>
    <t>Võ Thị Nguyên</t>
  </si>
  <si>
    <t>15002782</t>
  </si>
  <si>
    <t>Ngô Thị Thanh</t>
  </si>
  <si>
    <t>15002805</t>
  </si>
  <si>
    <t>Trần Thị</t>
  </si>
  <si>
    <t>Tiếp</t>
  </si>
  <si>
    <t>15001677</t>
  </si>
  <si>
    <t>Lâm Huỳnh Huế</t>
  </si>
  <si>
    <t>15CĐ-MTT2</t>
  </si>
  <si>
    <t>Công nghệ May và Thời trang</t>
  </si>
  <si>
    <t>15001996</t>
  </si>
  <si>
    <t>Đinh Huỳnh Tuấn</t>
  </si>
  <si>
    <t>15001556</t>
  </si>
  <si>
    <t>15002297</t>
  </si>
  <si>
    <t>15003149</t>
  </si>
  <si>
    <t>15000739</t>
  </si>
  <si>
    <t>Trần Phạm Minh</t>
  </si>
  <si>
    <t>15000737</t>
  </si>
  <si>
    <t>15000525</t>
  </si>
  <si>
    <t>15000853</t>
  </si>
  <si>
    <t>15000442</t>
  </si>
  <si>
    <t>Nguyễn Quỳnh</t>
  </si>
  <si>
    <t>15001417</t>
  </si>
  <si>
    <t>15002836</t>
  </si>
  <si>
    <t>Đỗ Mạnh</t>
  </si>
  <si>
    <t>15003185</t>
  </si>
  <si>
    <t>Lê Vũ Đại</t>
  </si>
  <si>
    <t>15003332</t>
  </si>
  <si>
    <t>15002638</t>
  </si>
  <si>
    <t>Phạm Ái</t>
  </si>
  <si>
    <t>15002006</t>
  </si>
  <si>
    <t>Lương Hoài</t>
  </si>
  <si>
    <t>Nhớ</t>
  </si>
  <si>
    <t>15002750</t>
  </si>
  <si>
    <t>Đào Phú</t>
  </si>
  <si>
    <t>15002180</t>
  </si>
  <si>
    <t>15003270</t>
  </si>
  <si>
    <t>15001768</t>
  </si>
  <si>
    <t>Nguyễn Ngọc Quang</t>
  </si>
  <si>
    <t>15002660</t>
  </si>
  <si>
    <t>15001013</t>
  </si>
  <si>
    <t>15002203</t>
  </si>
  <si>
    <t>15002372</t>
  </si>
  <si>
    <t>Lìu Kiệt</t>
  </si>
  <si>
    <t>Khả</t>
  </si>
  <si>
    <t>15002663</t>
  </si>
  <si>
    <t>15000424</t>
  </si>
  <si>
    <t>Bùi Hoài Quốc</t>
  </si>
  <si>
    <t>15002019</t>
  </si>
  <si>
    <t>Lê Nguyễn Minh</t>
  </si>
  <si>
    <t>15002738</t>
  </si>
  <si>
    <t>Nông Thị Thu</t>
  </si>
  <si>
    <t>Thủy</t>
  </si>
  <si>
    <t>15002456</t>
  </si>
  <si>
    <t>Nguyễn Nghi</t>
  </si>
  <si>
    <t>15CĐ-TM1</t>
  </si>
  <si>
    <t>15CĐ-TM2</t>
  </si>
  <si>
    <t>15CĐ-TW</t>
  </si>
  <si>
    <t>Mạng máy tính</t>
  </si>
  <si>
    <t>Công nghệ Web</t>
  </si>
  <si>
    <t>15002008</t>
  </si>
  <si>
    <t>15001897</t>
  </si>
  <si>
    <t>Nguyễn Đạt Thành</t>
  </si>
  <si>
    <t>15000418</t>
  </si>
  <si>
    <t>Lê Đỗ Khắc</t>
  </si>
  <si>
    <t>15001246</t>
  </si>
  <si>
    <t>15001014</t>
  </si>
  <si>
    <t>15001294</t>
  </si>
  <si>
    <t>Đỗ</t>
  </si>
  <si>
    <t>15001343</t>
  </si>
  <si>
    <t>15001332</t>
  </si>
  <si>
    <t>Bùi Thọ Hoàng</t>
  </si>
  <si>
    <t>15003167</t>
  </si>
  <si>
    <t>15001236</t>
  </si>
  <si>
    <t>15001285</t>
  </si>
  <si>
    <t>15002771</t>
  </si>
  <si>
    <t>Trần Phước</t>
  </si>
  <si>
    <t>15002562</t>
  </si>
  <si>
    <t>Trần Thiện</t>
  </si>
  <si>
    <t>15001650</t>
  </si>
  <si>
    <t>Tống Thành</t>
  </si>
  <si>
    <t>15002960</t>
  </si>
  <si>
    <t>Võ Trung</t>
  </si>
  <si>
    <t>15001281</t>
  </si>
  <si>
    <t>15002943</t>
  </si>
  <si>
    <t>Lâm Phi</t>
  </si>
  <si>
    <t>15CĐ-TP1</t>
  </si>
  <si>
    <t>15CĐ-TP2</t>
  </si>
  <si>
    <t>Công nghệ phần mềm</t>
  </si>
  <si>
    <t>Hết thời gian đào tạo tại trường</t>
  </si>
  <si>
    <t>Thời hạn kết thúc học tại trường từ tháng 7/2020 (khoản 3, Điều 6 Quy định 1780)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</si>
  <si>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</si>
  <si>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</si>
  <si>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</si>
  <si>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</si>
  <si>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</si>
  <si>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</si>
  <si>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</si>
  <si>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</si>
  <si>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</si>
  <si>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</si>
  <si>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</si>
  <si>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</si>
  <si>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</si>
  <si>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</si>
  <si>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</si>
  <si>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</si>
  <si>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</si>
  <si>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</si>
  <si>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</si>
  <si>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</si>
  <si>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</si>
  <si>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</si>
  <si>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</si>
  <si>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</si>
  <si>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</si>
  <si>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</si>
  <si>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</si>
  <si>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</si>
  <si>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</si>
  <si>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</si>
  <si>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</si>
  <si>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</si>
  <si>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</si>
  <si>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</si>
  <si>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</si>
  <si>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</si>
  <si>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</si>
  <si>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</si>
  <si>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</si>
  <si>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</si>
  <si>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</si>
  <si>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</si>
  <si>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</si>
  <si>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</si>
  <si>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</si>
  <si>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</si>
  <si>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</si>
  <si>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</si>
  <si>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</si>
  <si>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</si>
  <si>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</si>
  <si>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</si>
  <si>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</si>
  <si>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</si>
  <si>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</si>
  <si>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</si>
  <si>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</si>
  <si>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</si>
  <si>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</si>
  <si>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</si>
  <si>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</si>
  <si>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</si>
  <si>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</si>
  <si>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</si>
  <si>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</si>
  <si>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</si>
  <si>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</si>
  <si>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</si>
  <si>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</si>
  <si>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</si>
  <si>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</si>
  <si>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</si>
  <si>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</si>
  <si>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</si>
  <si>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</si>
  <si>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</si>
  <si>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</si>
  <si>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</si>
  <si>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</si>
  <si>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</si>
  <si>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</si>
  <si>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</si>
  <si>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</si>
  <si>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</si>
  <si>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</si>
  <si>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</si>
  <si>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</si>
  <si>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</si>
  <si>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</si>
  <si>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</si>
  <si>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</si>
  <si>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</si>
  <si>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</si>
  <si>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</si>
  <si>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</si>
  <si>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</si>
  <si>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</si>
  <si>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</si>
  <si>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</si>
  <si>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</si>
  <si>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</si>
  <si>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</si>
  <si>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</si>
  <si>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</si>
  <si>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</si>
  <si>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</si>
  <si>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</si>
  <si>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</si>
  <si>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</si>
  <si>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</si>
  <si>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</si>
  <si>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</si>
  <si>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</si>
  <si>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</si>
  <si>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</si>
  <si>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Điều trị bệnh</t>
  </si>
  <si>
    <t>Tai nạn giao thông</t>
  </si>
  <si>
    <t>20C2-CNÔ2</t>
  </si>
  <si>
    <t>20C2-CNÔ3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</si>
  <si>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</si>
  <si>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</si>
  <si>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</si>
  <si>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</si>
  <si>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</si>
  <si>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</si>
  <si>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</si>
  <si>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</si>
  <si>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</si>
  <si>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</si>
  <si>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</si>
  <si>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Nghỉ từ đầu HKI/20-21 đến nay</t>
  </si>
  <si>
    <t>Nguyễn Tuấn</t>
  </si>
  <si>
    <t>Võ Hoàng</t>
  </si>
  <si>
    <t>Nghỉ từ tháng 11/2020 đến nay</t>
  </si>
  <si>
    <t>Phi</t>
  </si>
  <si>
    <t>Trần Xuân</t>
  </si>
  <si>
    <t>Nghỉ từ ngày 05/10/2020 đến nay</t>
  </si>
  <si>
    <t>Trần Phi</t>
  </si>
  <si>
    <t>Trường</t>
  </si>
  <si>
    <t>20T4-QNH1</t>
  </si>
  <si>
    <t>Phạm Ngọc</t>
  </si>
  <si>
    <t>Ân</t>
  </si>
  <si>
    <t>Vỹ</t>
  </si>
  <si>
    <t>Chí</t>
  </si>
  <si>
    <t>Trần Quốc</t>
  </si>
  <si>
    <t>Quí</t>
  </si>
  <si>
    <t>Trần</t>
  </si>
  <si>
    <t>Lê Trung</t>
  </si>
  <si>
    <t>Trúc</t>
  </si>
  <si>
    <t>Khanh</t>
  </si>
  <si>
    <t>Đô</t>
  </si>
  <si>
    <t>Lành</t>
  </si>
  <si>
    <t>Pháp</t>
  </si>
  <si>
    <t>Dung</t>
  </si>
  <si>
    <t>Trần Công</t>
  </si>
  <si>
    <t>Triều</t>
  </si>
  <si>
    <t>Bùi Thanh</t>
  </si>
  <si>
    <t>Lê Quốc</t>
  </si>
  <si>
    <t>Phan Thành</t>
  </si>
  <si>
    <t>Nghỉ từ đầu HKII/20-21 đến nay</t>
  </si>
  <si>
    <t>Nghỉ từ tháng 12/2020 đến nay</t>
  </si>
  <si>
    <t>Nguyễn Hoàng Anh</t>
  </si>
  <si>
    <t>Trần Hữu</t>
  </si>
  <si>
    <t>Nguyễn Nhật</t>
  </si>
  <si>
    <t>Phạm Nguyễn Anh</t>
  </si>
  <si>
    <t>Bằng</t>
  </si>
  <si>
    <t>Trần Phương</t>
  </si>
  <si>
    <t>Trịnh Minh</t>
  </si>
  <si>
    <t>Lê Đức</t>
  </si>
  <si>
    <t>Bùi Minh</t>
  </si>
  <si>
    <t>Huỳnh Trọng</t>
  </si>
  <si>
    <t>Định</t>
  </si>
  <si>
    <t>Đã liên lạc với phụ huynh</t>
  </si>
  <si>
    <t>Phụ huynh báo nghỉ học</t>
  </si>
  <si>
    <t>Quản trị doanh nghiệp vừa và nhỏ</t>
  </si>
  <si>
    <t>Nghiệp vụ nhà hàng</t>
  </si>
  <si>
    <t>Kha</t>
  </si>
  <si>
    <t>Nghỉ từ tháng 02/2021 đến nay</t>
  </si>
  <si>
    <t>Huỳnh Quang</t>
  </si>
  <si>
    <t>Cộng 
TC</t>
  </si>
  <si>
    <t>Cộng 
CĐ</t>
  </si>
  <si>
    <t>TỔNG
CỘNG</t>
  </si>
  <si>
    <t>Khoa May-Thời trang</t>
  </si>
  <si>
    <t>2018
T4</t>
  </si>
  <si>
    <t>2019
T4</t>
  </si>
  <si>
    <t>2020
T4</t>
  </si>
  <si>
    <t>2019
T2</t>
  </si>
  <si>
    <t>2020
T2</t>
  </si>
  <si>
    <t>2020
T5</t>
  </si>
  <si>
    <t>2018
C1</t>
  </si>
  <si>
    <t>2019
C1</t>
  </si>
  <si>
    <t>2019
C3</t>
  </si>
  <si>
    <t>2019
C4</t>
  </si>
  <si>
    <t>2020
C1</t>
  </si>
  <si>
    <t>2020
C3</t>
  </si>
  <si>
    <t>2020
C5</t>
  </si>
  <si>
    <t>2020
C6</t>
  </si>
  <si>
    <t>2019
C2</t>
  </si>
  <si>
    <t>2020
C2</t>
  </si>
  <si>
    <t>Nghỉ từ ngày 30/11/2020 đến nay</t>
  </si>
  <si>
    <t>Điều trị bệnh(TN gãy xương đùi)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</si>
  <si>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</si>
  <si>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</si>
  <si>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</si>
  <si>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</si>
  <si>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</si>
  <si>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</si>
  <si>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</si>
  <si>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</si>
  <si>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</si>
  <si>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</si>
  <si>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</si>
  <si>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</si>
  <si>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19004852</t>
  </si>
  <si>
    <t>19000582</t>
  </si>
  <si>
    <t>PH xin cho SV thôi học 23/3/2021</t>
  </si>
  <si>
    <t>Lê Phúc</t>
  </si>
  <si>
    <t>Nghỉ từ tháng 01/2021 đến nay</t>
  </si>
  <si>
    <t>19005335</t>
  </si>
  <si>
    <t>19C2-CNÔ1</t>
  </si>
  <si>
    <t>Nguyễn Lê</t>
  </si>
  <si>
    <t>Nguyễn Thiên</t>
  </si>
  <si>
    <t>20006657</t>
  </si>
  <si>
    <t>20006654</t>
  </si>
  <si>
    <t>Vũ Nguyên</t>
  </si>
  <si>
    <t>20006598</t>
  </si>
  <si>
    <t>Hà Vũ</t>
  </si>
  <si>
    <t>20006622</t>
  </si>
  <si>
    <t>Trần Văn Tiến</t>
  </si>
  <si>
    <t>20006770</t>
  </si>
  <si>
    <t>20006641</t>
  </si>
  <si>
    <t>20006627</t>
  </si>
  <si>
    <t>20006600</t>
  </si>
  <si>
    <t>Nguyễn Hoàng Đức</t>
  </si>
  <si>
    <t>20006602</t>
  </si>
  <si>
    <t>Nguyễn Thái Bảo</t>
  </si>
  <si>
    <t>20006629</t>
  </si>
  <si>
    <t>20006644</t>
  </si>
  <si>
    <t>20006651</t>
  </si>
  <si>
    <t>Lê Đăng</t>
  </si>
  <si>
    <t>20006632</t>
  </si>
  <si>
    <t>20006639</t>
  </si>
  <si>
    <t>Huỳnh Thiên</t>
  </si>
  <si>
    <t>20006597</t>
  </si>
  <si>
    <t>Đào Văn</t>
  </si>
  <si>
    <t>20006642</t>
  </si>
  <si>
    <t>Phan Hồng</t>
  </si>
  <si>
    <t>20006626</t>
  </si>
  <si>
    <t>Lê Nguyễn Hữu</t>
  </si>
  <si>
    <t>20006601</t>
  </si>
  <si>
    <t>20006656</t>
  </si>
  <si>
    <t>20006609</t>
  </si>
  <si>
    <t>Chiêng Gia</t>
  </si>
  <si>
    <t>20006652</t>
  </si>
  <si>
    <t>20006617</t>
  </si>
  <si>
    <t>Làm đơn không học Cao đẳng</t>
  </si>
  <si>
    <t>Nguyễn Hoàng</t>
  </si>
  <si>
    <t>Hoàng Thanh</t>
  </si>
  <si>
    <t>Lưu Minh</t>
  </si>
  <si>
    <t>Bùi Quang</t>
  </si>
  <si>
    <t>Văn</t>
  </si>
  <si>
    <t>20006560</t>
  </si>
  <si>
    <t>20006587</t>
  </si>
  <si>
    <t>Trịnh Quốc</t>
  </si>
  <si>
    <t>20006550</t>
  </si>
  <si>
    <t>20006648</t>
  </si>
  <si>
    <t>Lê Phạm Tuấn</t>
  </si>
  <si>
    <t>20006557</t>
  </si>
  <si>
    <t>20006580</t>
  </si>
  <si>
    <t>Nguyễn Phúc An</t>
  </si>
  <si>
    <t>20006572</t>
  </si>
  <si>
    <t>Trần Phước</t>
  </si>
  <si>
    <t>Lộc</t>
  </si>
  <si>
    <t>20006581</t>
  </si>
  <si>
    <t>Phan Giang</t>
  </si>
  <si>
    <t>20006555</t>
  </si>
  <si>
    <t>Lý Hoàng</t>
  </si>
  <si>
    <t>20006571</t>
  </si>
  <si>
    <t>Ngô Nguyễn Quang</t>
  </si>
  <si>
    <t>20006575</t>
  </si>
  <si>
    <t>20006588</t>
  </si>
  <si>
    <t>Dương Phạm Minh</t>
  </si>
  <si>
    <t>20006567</t>
  </si>
  <si>
    <t>Phan Đức</t>
  </si>
  <si>
    <t>20006546</t>
  </si>
  <si>
    <t>20006593</t>
  </si>
  <si>
    <t>Đoàn Hoàng</t>
  </si>
  <si>
    <t>Đã làm đơn xin nghỉ</t>
  </si>
  <si>
    <t>20002604</t>
  </si>
  <si>
    <t>Đào Thanh</t>
  </si>
  <si>
    <t>20000302</t>
  </si>
  <si>
    <t>20006747</t>
  </si>
  <si>
    <t>20006714</t>
  </si>
  <si>
    <t>20C2-CNÔ1</t>
  </si>
  <si>
    <t>Ngô Gia</t>
  </si>
  <si>
    <t>Nghỉ từ tháng 03/2021 đến nay</t>
  </si>
  <si>
    <t>19000575</t>
  </si>
  <si>
    <t>Nguyễn Lê Quang</t>
  </si>
  <si>
    <t>PH xin cho SV thôi học 26/4/2021</t>
  </si>
  <si>
    <t>Huỳnh Triều Hải</t>
  </si>
  <si>
    <t>Võ Quốc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</si>
  <si>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</si>
  <si>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</si>
  <si>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</si>
  <si>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</si>
  <si>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</si>
  <si>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</si>
  <si>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</si>
  <si>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</si>
  <si>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Nguyễn Đình</t>
  </si>
  <si>
    <t>Vũ Ngọc</t>
  </si>
  <si>
    <t>Yến</t>
  </si>
  <si>
    <t>Dương Minh</t>
  </si>
  <si>
    <t>Điểu</t>
  </si>
  <si>
    <t>Võ Thanh</t>
  </si>
  <si>
    <t>19001953</t>
  </si>
  <si>
    <t>19003426</t>
  </si>
  <si>
    <t>Mai Thành</t>
  </si>
  <si>
    <t>19003508</t>
  </si>
  <si>
    <t>Nguyễn Ngọc Anh</t>
  </si>
  <si>
    <t>19003509</t>
  </si>
  <si>
    <t>19002360</t>
  </si>
  <si>
    <t>19002386</t>
  </si>
  <si>
    <t>Đặng Trọng</t>
  </si>
  <si>
    <t>19002355</t>
  </si>
  <si>
    <t>Quách Tấn</t>
  </si>
  <si>
    <t>Phan Anh</t>
  </si>
  <si>
    <t>Huỳnh Quốc</t>
  </si>
  <si>
    <t>Nguyễn Thị Thanh</t>
  </si>
  <si>
    <t>19004129</t>
  </si>
  <si>
    <t>Võ Tùng</t>
  </si>
  <si>
    <t>19004387</t>
  </si>
  <si>
    <t>Lâm Phú</t>
  </si>
  <si>
    <t>19004397</t>
  </si>
  <si>
    <t>19002052</t>
  </si>
  <si>
    <t>19004402</t>
  </si>
  <si>
    <t>Lương Đức</t>
  </si>
  <si>
    <t>19002278</t>
  </si>
  <si>
    <t>Võ Đình</t>
  </si>
  <si>
    <t>Toán</t>
  </si>
  <si>
    <t>19004469</t>
  </si>
  <si>
    <t>Nguyễn Văn Anh</t>
  </si>
  <si>
    <t>19004524</t>
  </si>
  <si>
    <t>Nguyễn Minh Quốc</t>
  </si>
  <si>
    <t>19T2-CNÔ1</t>
  </si>
  <si>
    <t>19005389</t>
  </si>
  <si>
    <t>19001283</t>
  </si>
  <si>
    <t>19004449</t>
  </si>
  <si>
    <t>Phan Nguyễn Phúc</t>
  </si>
  <si>
    <t>19004698</t>
  </si>
  <si>
    <t>Huỳnh Nhật</t>
  </si>
  <si>
    <t>Thái Văn</t>
  </si>
  <si>
    <t>Tình</t>
  </si>
  <si>
    <t>19002198</t>
  </si>
  <si>
    <t>Bùi Văn</t>
  </si>
  <si>
    <t>19C1-CNÔ5</t>
  </si>
  <si>
    <t>Nghỉ từ ngày 19/11/2020 đến nay</t>
  </si>
  <si>
    <t>19004992</t>
  </si>
  <si>
    <t>Đào Tạ Tường</t>
  </si>
  <si>
    <t>19005300</t>
  </si>
  <si>
    <t>Đỗ Nguyễn Thái</t>
  </si>
  <si>
    <t>19005023</t>
  </si>
  <si>
    <t>19005034</t>
  </si>
  <si>
    <t>Lương Đoàn</t>
  </si>
  <si>
    <t>19002859</t>
  </si>
  <si>
    <t>19004173</t>
  </si>
  <si>
    <t>19002615</t>
  </si>
  <si>
    <t>19004046</t>
  </si>
  <si>
    <t>Kính</t>
  </si>
  <si>
    <t>19002679</t>
  </si>
  <si>
    <t>Trần Phú</t>
  </si>
  <si>
    <t>19002928</t>
  </si>
  <si>
    <t>19002669</t>
  </si>
  <si>
    <t>Hồ Hải</t>
  </si>
  <si>
    <t>Nghỉ từ ngày 09/12/2020 đến nay</t>
  </si>
  <si>
    <t>Phan Trọng</t>
  </si>
  <si>
    <t>Lực</t>
  </si>
  <si>
    <t>19003554</t>
  </si>
  <si>
    <t>Nguyễn Lý Tấn</t>
  </si>
  <si>
    <t>19001646</t>
  </si>
  <si>
    <t>19C1-CNÔ2</t>
  </si>
  <si>
    <t>Nguyễn Nhựt</t>
  </si>
  <si>
    <t>19003931</t>
  </si>
  <si>
    <t>19002269</t>
  </si>
  <si>
    <t>Nghỉ đầu năm học 2020-2021 đến nay</t>
  </si>
  <si>
    <t>Bùi Đức</t>
  </si>
  <si>
    <t>Khoa: Cơ khí - Bậc đào tạo: Trung cấp và Cao đẳng</t>
  </si>
  <si>
    <t>19003434</t>
  </si>
  <si>
    <t>19C3-CNÔ2</t>
  </si>
  <si>
    <t>DANH SÁCH ĐỀ NGHỊ CHUYỂN TRẠNG THÁI TẠM NGƯNG HỌC
THÁNG 10 / NĂM HỌC 2021-2022</t>
  </si>
  <si>
    <t>20001617</t>
  </si>
  <si>
    <t>Nguyễn Thị Thiên</t>
  </si>
  <si>
    <t>20001576</t>
  </si>
  <si>
    <t>Võ Quách Thành Gia</t>
  </si>
  <si>
    <t>20001622</t>
  </si>
  <si>
    <t>Triệu Trần Ngọc</t>
  </si>
  <si>
    <t>Bích</t>
  </si>
  <si>
    <t>20000144</t>
  </si>
  <si>
    <t>Cao Chí</t>
  </si>
  <si>
    <t>20001351</t>
  </si>
  <si>
    <t>20001729</t>
  </si>
  <si>
    <t>20000705</t>
  </si>
  <si>
    <t>Nguyễn Phương Khánh</t>
  </si>
  <si>
    <t>Ly</t>
  </si>
  <si>
    <t>20001944</t>
  </si>
  <si>
    <t>20001560</t>
  </si>
  <si>
    <t>Lưu Thành</t>
  </si>
  <si>
    <t>20001706</t>
  </si>
  <si>
    <t>Lâm Hoàng</t>
  </si>
  <si>
    <t>20001605</t>
  </si>
  <si>
    <t>20000963</t>
  </si>
  <si>
    <t>Trần Thị Tường</t>
  </si>
  <si>
    <t xml:space="preserve">Khoa: Kinh tế </t>
  </si>
  <si>
    <t>Nghỉ học từ 14/4/2021 đến nay</t>
  </si>
  <si>
    <t>Nghỉ từ đầu HKII/20-21 đến nay</t>
  </si>
  <si>
    <t>Nghỉ từ tháng 06/2020 đến nay</t>
  </si>
  <si>
    <t>Đã xác nhận với phụ huynh</t>
  </si>
  <si>
    <t>Chuyển sang lớp 21T4-QNH1</t>
  </si>
  <si>
    <t>Nghỉ từ tháng 05/2020 đến nay</t>
  </si>
  <si>
    <t>Chuyển sang lớp 21T4-LGT1</t>
  </si>
  <si>
    <t>Nghỉ từ tháng 08/2020 đến nay</t>
  </si>
  <si>
    <t>Chuyển sang lớp 21T4-NHQ1</t>
  </si>
  <si>
    <t>Nghỉ từ tháng 04/2020 đến nay</t>
  </si>
  <si>
    <t>19000046</t>
  </si>
  <si>
    <t>19002847</t>
  </si>
  <si>
    <t>Đã liên lạc với SV và PH</t>
  </si>
  <si>
    <t>PH xin cho SV thôi học 14/6/2021</t>
  </si>
  <si>
    <t>Đã xác nhận với SV</t>
  </si>
  <si>
    <t>20002954</t>
  </si>
  <si>
    <t>20004905</t>
  </si>
  <si>
    <t>Nghỉ từ tháng 04/2021 đến nay</t>
  </si>
  <si>
    <t>Nghỉ từ tháng 07/2021 đến nay</t>
  </si>
  <si>
    <t>20006541</t>
  </si>
  <si>
    <t>Biển</t>
  </si>
  <si>
    <t>20006646</t>
  </si>
  <si>
    <t>Nghỉ từ HKII/20-21 đến nay</t>
  </si>
  <si>
    <t>SV báo nghỉ</t>
  </si>
  <si>
    <t>20006591</t>
  </si>
  <si>
    <t>Trần Hoàng Gia</t>
  </si>
  <si>
    <t>20006576</t>
  </si>
  <si>
    <t>Ngô Trần</t>
  </si>
  <si>
    <t>(Kèm theo Quyết định số: 1174/QĐ-LTT-TTGD ngày 28 tháng 10 năm 2021
 của Trường Cao đẳng Lý Tự Trọng Thành phố Hồ Chí Minh)</t>
  </si>
  <si>
    <t>Cập nhật PM ngày 29/10/2021</t>
  </si>
  <si>
    <t>1174/QĐ-LTT-TTGD_28/10/2021</t>
  </si>
  <si>
    <t>(Kèm theo Quyết định số: 1175/QĐ-LTT-TTGD ngày 28 tháng 10 năm 2021
 của Trường Cao đẳng Lý Tự Trọng Thành phố Hồ Chí Minh)</t>
  </si>
  <si>
    <t>DANH SÁCH ĐỀ NGHỊ CHUYỂN TRẠNG THÁI TẠM NGƯNG HỌC
KHÓA 2015 CĐ</t>
  </si>
  <si>
    <t>Khoa Nhiệt - Lạnh</t>
  </si>
  <si>
    <t>DANH SÁCH ĐỀ NGHỊ CHUYỂN TRẠNG THÁI TẠM NGƯNG HỌC
KHÓA 2016 CĐ</t>
  </si>
  <si>
    <t>16002457</t>
  </si>
  <si>
    <t>Nguyễn Vũ Huy</t>
  </si>
  <si>
    <t>16001104</t>
  </si>
  <si>
    <t>16000834</t>
  </si>
  <si>
    <t>Hồ Lê Bá</t>
  </si>
  <si>
    <t>16002636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</si>
  <si>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</si>
  <si>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</si>
  <si>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</si>
  <si>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</si>
  <si>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</si>
  <si>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</si>
  <si>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</si>
  <si>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</si>
  <si>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</si>
  <si>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16003212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</si>
  <si>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</si>
  <si>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</si>
  <si>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</si>
  <si>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</si>
  <si>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</si>
  <si>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</si>
  <si>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</si>
  <si>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</si>
  <si>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</si>
  <si>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</si>
  <si>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</si>
  <si>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</si>
  <si>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</si>
  <si>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</si>
  <si>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</si>
  <si>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</si>
  <si>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</si>
  <si>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</si>
  <si>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</si>
  <si>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</si>
  <si>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</si>
  <si>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</si>
  <si>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</si>
  <si>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</si>
  <si>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</si>
  <si>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</si>
  <si>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</si>
  <si>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</si>
  <si>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</si>
  <si>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</si>
  <si>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</si>
  <si>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</si>
  <si>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</si>
  <si>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</si>
  <si>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</si>
  <si>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</si>
  <si>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</si>
  <si>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</si>
  <si>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</si>
  <si>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</si>
  <si>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</si>
  <si>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</si>
  <si>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</si>
  <si>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</si>
  <si>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</si>
  <si>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</si>
  <si>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</si>
  <si>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</si>
  <si>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</si>
  <si>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</si>
  <si>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</si>
  <si>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</si>
  <si>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</si>
  <si>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</si>
  <si>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</si>
  <si>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</si>
  <si>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16003402</t>
  </si>
  <si>
    <t>Hà Đăng</t>
  </si>
  <si>
    <t>16002396</t>
  </si>
  <si>
    <t>Nguyễn Mậu</t>
  </si>
  <si>
    <t>16003567</t>
  </si>
  <si>
    <t>16003444</t>
  </si>
  <si>
    <t>16003638</t>
  </si>
  <si>
    <t>16002813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</si>
  <si>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</si>
  <si>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</si>
  <si>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</si>
  <si>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</si>
  <si>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</si>
  <si>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</si>
  <si>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</si>
  <si>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</si>
  <si>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</si>
  <si>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</si>
  <si>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</si>
  <si>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</si>
  <si>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</si>
  <si>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</si>
  <si>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</si>
  <si>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</si>
  <si>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</si>
  <si>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</si>
  <si>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16001220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</si>
  <si>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</si>
  <si>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</si>
  <si>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</si>
  <si>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</si>
  <si>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</si>
  <si>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</si>
  <si>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</si>
  <si>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</si>
  <si>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</si>
  <si>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</si>
  <si>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</si>
  <si>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</si>
  <si>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</si>
  <si>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</si>
  <si>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</si>
  <si>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</si>
  <si>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</si>
  <si>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</si>
  <si>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</si>
  <si>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</si>
  <si>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</si>
  <si>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</si>
  <si>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</si>
  <si>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</si>
  <si>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</si>
  <si>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</si>
  <si>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</si>
  <si>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16003019</t>
  </si>
  <si>
    <t>Rô Đa Ka</t>
  </si>
  <si>
    <t>Lập</t>
  </si>
  <si>
    <t>16002442</t>
  </si>
  <si>
    <t>16000727</t>
  </si>
  <si>
    <t>16000728</t>
  </si>
  <si>
    <t>16000833</t>
  </si>
  <si>
    <t>Tức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</si>
  <si>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</si>
  <si>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</si>
  <si>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</si>
  <si>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</si>
  <si>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</si>
  <si>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</si>
  <si>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</si>
  <si>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</si>
  <si>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</si>
  <si>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16000979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</si>
  <si>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</si>
  <si>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</si>
  <si>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</si>
  <si>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</si>
  <si>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</si>
  <si>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</si>
  <si>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</si>
  <si>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</si>
  <si>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</si>
  <si>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</si>
  <si>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</si>
  <si>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</si>
  <si>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16003600</t>
  </si>
  <si>
    <t>Phan Phi</t>
  </si>
  <si>
    <t>16003388</t>
  </si>
  <si>
    <t>Đặng Châu Minh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</si>
  <si>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</si>
  <si>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</si>
  <si>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</si>
  <si>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</si>
  <si>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</si>
  <si>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</si>
  <si>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</si>
  <si>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</si>
  <si>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</si>
  <si>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</si>
  <si>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</si>
  <si>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</si>
  <si>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</si>
  <si>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</si>
  <si>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</si>
  <si>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</si>
  <si>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</si>
  <si>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</si>
  <si>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</si>
  <si>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</si>
  <si>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</si>
  <si>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</si>
  <si>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</si>
  <si>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</si>
  <si>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</si>
  <si>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</si>
  <si>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</si>
  <si>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</si>
  <si>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</si>
  <si>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</si>
  <si>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</si>
  <si>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</si>
  <si>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</si>
  <si>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</si>
  <si>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</si>
  <si>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</si>
  <si>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</si>
  <si>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</si>
  <si>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</si>
  <si>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</si>
  <si>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</si>
  <si>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</si>
  <si>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</si>
  <si>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</si>
  <si>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</si>
  <si>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</si>
  <si>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</si>
  <si>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</si>
  <si>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</si>
  <si>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</si>
  <si>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</si>
  <si>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</si>
  <si>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</si>
  <si>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</si>
  <si>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</si>
  <si>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</si>
  <si>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</si>
  <si>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</si>
  <si>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</si>
  <si>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</si>
  <si>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</si>
  <si>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</si>
  <si>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</si>
  <si>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</si>
  <si>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</si>
  <si>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</si>
  <si>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</si>
  <si>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</si>
  <si>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</si>
  <si>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</si>
  <si>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</si>
  <si>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</si>
  <si>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</si>
  <si>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</si>
  <si>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</si>
  <si>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</si>
  <si>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</si>
  <si>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</si>
  <si>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</si>
  <si>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</si>
  <si>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</si>
  <si>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</si>
  <si>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</si>
  <si>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</si>
  <si>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</si>
  <si>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16002357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</si>
  <si>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</si>
  <si>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</si>
  <si>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</si>
  <si>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</si>
  <si>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</si>
  <si>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</si>
  <si>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</si>
  <si>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</si>
  <si>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</si>
  <si>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</si>
  <si>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</si>
  <si>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</si>
  <si>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</si>
  <si>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</si>
  <si>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</si>
  <si>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</si>
  <si>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</si>
  <si>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</si>
  <si>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</si>
  <si>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</si>
  <si>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</si>
  <si>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</si>
  <si>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</si>
  <si>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16002921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</si>
  <si>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</si>
  <si>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</si>
  <si>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</si>
  <si>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</si>
  <si>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</si>
  <si>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</si>
  <si>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</si>
  <si>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</si>
  <si>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</si>
  <si>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</si>
  <si>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</si>
  <si>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16000838</t>
  </si>
  <si>
    <t>Nhã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</si>
  <si>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</si>
  <si>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</si>
  <si>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</si>
  <si>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</si>
  <si>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</si>
  <si>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</si>
  <si>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</si>
  <si>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</si>
  <si>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</si>
  <si>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</si>
  <si>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</si>
  <si>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</si>
  <si>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</si>
  <si>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</si>
  <si>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</si>
  <si>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</si>
  <si>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16003664</t>
  </si>
  <si>
    <t>16001173</t>
  </si>
  <si>
    <t>Nguyễn Giang</t>
  </si>
  <si>
    <t>16002164</t>
  </si>
  <si>
    <t>Bùi Chung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</si>
  <si>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</si>
  <si>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</si>
  <si>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</si>
  <si>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</si>
  <si>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</si>
  <si>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</si>
  <si>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</si>
  <si>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</si>
  <si>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</si>
  <si>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</si>
  <si>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</si>
  <si>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</si>
  <si>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</si>
  <si>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</si>
  <si>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16003535</t>
  </si>
  <si>
    <t>Dụng Thị Ánh</t>
  </si>
  <si>
    <t>Tuyết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</si>
  <si>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</si>
  <si>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</si>
  <si>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</si>
  <si>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</si>
  <si>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</si>
  <si>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</si>
  <si>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</si>
  <si>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</si>
  <si>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</si>
  <si>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</si>
  <si>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16002375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</si>
  <si>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</si>
  <si>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</si>
  <si>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</si>
  <si>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</si>
  <si>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</si>
  <si>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</si>
  <si>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</si>
  <si>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</si>
  <si>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</si>
  <si>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</si>
  <si>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</si>
  <si>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</si>
  <si>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</si>
  <si>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</si>
  <si>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16001195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</si>
  <si>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</si>
  <si>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</si>
  <si>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</si>
  <si>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</si>
  <si>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</si>
  <si>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</si>
  <si>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</si>
  <si>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</si>
  <si>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</si>
  <si>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</si>
  <si>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</si>
  <si>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</si>
  <si>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</si>
  <si>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</si>
  <si>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</si>
  <si>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</si>
  <si>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</si>
  <si>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</si>
  <si>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</si>
  <si>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</si>
  <si>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</si>
  <si>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</si>
  <si>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</si>
  <si>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</si>
  <si>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</si>
  <si>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</si>
  <si>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</si>
  <si>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16001495</t>
  </si>
  <si>
    <t>Trần Phan Quốc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</si>
  <si>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</si>
  <si>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</si>
  <si>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</si>
  <si>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</si>
  <si>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</si>
  <si>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</si>
  <si>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</si>
  <si>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</si>
  <si>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</si>
  <si>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DANH SÁCH ĐỀ NGHỊ CHUYỂN TRẠNG THÁI TẠM NGƯNG HỌC
KHÓA 2014 TCCN (12+2)</t>
  </si>
  <si>
    <t>14TCCT01</t>
  </si>
  <si>
    <t>14TCCP01</t>
  </si>
  <si>
    <t>15001615</t>
  </si>
  <si>
    <t>15000313</t>
  </si>
  <si>
    <t>15TC-Đ</t>
  </si>
  <si>
    <t>15000400</t>
  </si>
  <si>
    <t>Hồng Bảo</t>
  </si>
  <si>
    <t>15002470</t>
  </si>
  <si>
    <t>15000242</t>
  </si>
  <si>
    <t>Đặng Trân</t>
  </si>
  <si>
    <t>15000196</t>
  </si>
  <si>
    <t>15000553</t>
  </si>
  <si>
    <t>15003118</t>
  </si>
  <si>
    <t>15TC-Ô</t>
  </si>
  <si>
    <t>15000753</t>
  </si>
  <si>
    <t>15000268</t>
  </si>
  <si>
    <t>Trương Lê Anh</t>
  </si>
  <si>
    <t>15000605</t>
  </si>
  <si>
    <t>15000045</t>
  </si>
  <si>
    <t>Nguyễn Thanh Đức</t>
  </si>
  <si>
    <t>15002175</t>
  </si>
  <si>
    <t>15TC-QTM</t>
  </si>
  <si>
    <t>15003421</t>
  </si>
  <si>
    <t>Hoàng Ngọc</t>
  </si>
  <si>
    <t>15001407</t>
  </si>
  <si>
    <t>15003504</t>
  </si>
  <si>
    <t>Phạm Tuấn</t>
  </si>
  <si>
    <t>15003505</t>
  </si>
  <si>
    <t>Nguyễn Hưng</t>
  </si>
  <si>
    <t>15003461</t>
  </si>
  <si>
    <t>15003024</t>
  </si>
  <si>
    <t>Huỳnh Đức</t>
  </si>
  <si>
    <t>15002466</t>
  </si>
  <si>
    <t>Phạm Văn Tuấn</t>
  </si>
  <si>
    <t>15002676</t>
  </si>
  <si>
    <t>Chung</t>
  </si>
  <si>
    <t>15003423</t>
  </si>
  <si>
    <t>15001655</t>
  </si>
  <si>
    <t>15000740</t>
  </si>
  <si>
    <t>15003266</t>
  </si>
  <si>
    <t>15001984</t>
  </si>
  <si>
    <t>15TN-Đ</t>
  </si>
  <si>
    <t>15TCT-Đ</t>
  </si>
  <si>
    <t>15000256</t>
  </si>
  <si>
    <t>15000146</t>
  </si>
  <si>
    <t>15003404</t>
  </si>
  <si>
    <t>15TC-NL</t>
  </si>
  <si>
    <t>15003386</t>
  </si>
  <si>
    <t>15003036</t>
  </si>
  <si>
    <t>Lý Kiên</t>
  </si>
  <si>
    <t>15002708</t>
  </si>
  <si>
    <t>La Hồng</t>
  </si>
  <si>
    <t>15002967</t>
  </si>
  <si>
    <t>15003298</t>
  </si>
  <si>
    <t>15002213</t>
  </si>
  <si>
    <t>Lê Anh Tuấn</t>
  </si>
  <si>
    <t>15000683</t>
  </si>
  <si>
    <t>Nguyễn Lý Thái</t>
  </si>
  <si>
    <t>15000402</t>
  </si>
  <si>
    <t>Lê Gia</t>
  </si>
  <si>
    <t>15TN-NL</t>
  </si>
  <si>
    <t>15TCT-NL</t>
  </si>
  <si>
    <t>15003230</t>
  </si>
  <si>
    <t>15001467</t>
  </si>
  <si>
    <t>15003459</t>
  </si>
  <si>
    <t>15003241</t>
  </si>
  <si>
    <t>15003434</t>
  </si>
  <si>
    <t>Tánh</t>
  </si>
  <si>
    <t>15002143</t>
  </si>
  <si>
    <t>15002132</t>
  </si>
  <si>
    <t>15001885</t>
  </si>
  <si>
    <t>15001315</t>
  </si>
  <si>
    <t>15001598</t>
  </si>
  <si>
    <t>15003425</t>
  </si>
  <si>
    <t>15TN-CK</t>
  </si>
  <si>
    <t>15TCT-CK</t>
  </si>
  <si>
    <t>15002810</t>
  </si>
  <si>
    <t>Ánh</t>
  </si>
  <si>
    <t>15003134</t>
  </si>
  <si>
    <t>Lữ Trần</t>
  </si>
  <si>
    <t>15002827</t>
  </si>
  <si>
    <t>Đạo</t>
  </si>
  <si>
    <t>15003418</t>
  </si>
  <si>
    <t>15003073</t>
  </si>
  <si>
    <t>Lương Thế</t>
  </si>
  <si>
    <t>15001679</t>
  </si>
  <si>
    <t>Đặng Tuấn</t>
  </si>
  <si>
    <t>15000845</t>
  </si>
  <si>
    <t>Thệ</t>
  </si>
  <si>
    <t>15001253</t>
  </si>
  <si>
    <t>Thưởng</t>
  </si>
  <si>
    <t>15001027</t>
  </si>
  <si>
    <t>Nguyễn Huy Hoa</t>
  </si>
  <si>
    <t>15001632</t>
  </si>
  <si>
    <t>15000668</t>
  </si>
  <si>
    <t>15TN-Ô</t>
  </si>
  <si>
    <t>15TCT-Ô</t>
  </si>
  <si>
    <t>15001398</t>
  </si>
  <si>
    <t>15001049</t>
  </si>
  <si>
    <t>Nguyễn Châu Nam</t>
  </si>
  <si>
    <t>15001782</t>
  </si>
  <si>
    <t>TDESCATAMIENTO</t>
  </si>
  <si>
    <t>15TN-QTM</t>
  </si>
  <si>
    <t>15TCT-QTM</t>
  </si>
  <si>
    <t>15002477</t>
  </si>
  <si>
    <t>Vương Quốc</t>
  </si>
  <si>
    <t>15000503</t>
  </si>
  <si>
    <t>Cảnh</t>
  </si>
  <si>
    <t>15002617</t>
  </si>
  <si>
    <t>Hà Long</t>
  </si>
  <si>
    <t>15001928</t>
  </si>
  <si>
    <t>15001239</t>
  </si>
  <si>
    <t>15001695</t>
  </si>
  <si>
    <t>15003485</t>
  </si>
  <si>
    <t>15003373</t>
  </si>
  <si>
    <t>15002476</t>
  </si>
  <si>
    <t>15002033</t>
  </si>
  <si>
    <t>15CĐN-Ô</t>
  </si>
  <si>
    <t>15003068</t>
  </si>
  <si>
    <t>Trần Thị Hồng</t>
  </si>
  <si>
    <t>15CĐN-QTD</t>
  </si>
  <si>
    <t xml:space="preserve">DANH SÁCH ĐỀ NGHỊ CHUYỂN TRẠNG THÁI TẠM NGƯNG HỌC
KHÓA 2015 TC ; 2015 TN + TCT; 2015 CĐN </t>
  </si>
  <si>
    <t>14000485</t>
  </si>
  <si>
    <t>Huỳnh Hoài</t>
  </si>
  <si>
    <t>14CĐĐC01</t>
  </si>
  <si>
    <t>14000983</t>
  </si>
  <si>
    <t>14CĐOT04</t>
  </si>
  <si>
    <t>15003522</t>
  </si>
  <si>
    <t>Tin</t>
  </si>
  <si>
    <t>15CĐ-LTCK</t>
  </si>
  <si>
    <t>Công nghệ Kỹ thuật Cơ khí</t>
  </si>
  <si>
    <t>17004906</t>
  </si>
  <si>
    <t>17004860</t>
  </si>
  <si>
    <t>Mẩn</t>
  </si>
  <si>
    <t>17004946</t>
  </si>
  <si>
    <t>17004880</t>
  </si>
  <si>
    <t>17C2-ĐĐT1</t>
  </si>
  <si>
    <t>17004881</t>
  </si>
  <si>
    <t>17004916</t>
  </si>
  <si>
    <t>17004898</t>
  </si>
  <si>
    <t>Nhị</t>
  </si>
  <si>
    <t>17C2-CCK1</t>
  </si>
  <si>
    <t>17004949</t>
  </si>
  <si>
    <t xml:space="preserve">Phạm Tiến </t>
  </si>
  <si>
    <t>17004897</t>
  </si>
  <si>
    <t>17004952</t>
  </si>
  <si>
    <t>Thủ</t>
  </si>
  <si>
    <t>17004891</t>
  </si>
  <si>
    <t xml:space="preserve">Nguyễn Quang </t>
  </si>
  <si>
    <t>17C2-CNÔ1</t>
  </si>
  <si>
    <t>17004864</t>
  </si>
  <si>
    <t>17004856</t>
  </si>
  <si>
    <t>Lương Minh</t>
  </si>
  <si>
    <t>17004866</t>
  </si>
  <si>
    <t xml:space="preserve">Trần Văn </t>
  </si>
  <si>
    <t>17004907</t>
  </si>
  <si>
    <t xml:space="preserve">Trần Bình </t>
  </si>
  <si>
    <t>17004861</t>
  </si>
  <si>
    <t>Bùi Thành</t>
  </si>
  <si>
    <t>17C2-QTM1</t>
  </si>
  <si>
    <t xml:space="preserve"> * Khóa 2014 CĐ Thời hạn kết thúc học tại trường từ tháng 7/2019 (Khoản 3, Điều 6 Quy định 1780)</t>
  </si>
  <si>
    <t xml:space="preserve"> * Khóa 2015 LTCĐ Thời hạn kết thúc học tại trường từ tháng 8/2018 (Khoản 3, Điều 6 Quy định 1780)</t>
  </si>
  <si>
    <t xml:space="preserve"> * Khóa 2017 LTCĐ Thời hạn kết thúc học tại trường từ tháng 01/2021 (Điểm a, Khoản 2, Điều 3 Quy định 713)</t>
  </si>
  <si>
    <t xml:space="preserve"> * Khóa 2015 TCCN (9+3) Thời hạn kết thúc học tại trường từ tháng 8/2021 (Khoản 2, Điều 4 Quy chế 22)</t>
  </si>
  <si>
    <t xml:space="preserve"> * Khóa 2015 CĐN (12+3) Thời hạn kết thúc học tại trường từ tháng 8/2021 (Điểm a, Khoản 2, Điều 4 Quy chế 1465)</t>
  </si>
  <si>
    <t>Thời hạn kết thúc học tại trường từ tháng 7/2021 (khoản 3, Điều 6 Quy định 1267)</t>
  </si>
  <si>
    <t>* Khóa 2015 TCCN (12+2 và 12+2N3T) Thời hạn kết thúc học tại trường từ tháng 8/2021(Khoản 2, Điều 4 Quy chế 22)</t>
  </si>
  <si>
    <t>Đang học trả nợ sắp xét TN</t>
  </si>
  <si>
    <t xml:space="preserve">DANH SÁCH ĐỀ NGHỊ CHUYỂN TRẠNG THÁI TẠM NGƯNG HỌC
KHÓA 2015 LTCĐ; 2017 LTCĐ </t>
  </si>
  <si>
    <t>(Kèm theo Quyết định số: 1346 /QĐ-LTT-TTGD ngày 24 tháng 11 năm 2021
 của Trường Cao đẳng Lý Tự Trọng Thành phố Hồ Chí Minh)</t>
  </si>
  <si>
    <t>(Kèm theo Quyết định số: 1347 /QĐ-LTT-TTGD ngày 24 tháng 11 năm 2021
 của Trường Cao đẳng Lý Tự Trọng Thành phố Hồ Chí Minh)</t>
  </si>
  <si>
    <t>(Kèm theo Quyết định số: 1348 /QĐ-LTT-TTGD ngày 24 tháng 11 năm 2021
 của Trường Cao đẳng Lý Tự Trọng Thành phố Hồ Chí Minh)</t>
  </si>
  <si>
    <t>(Kèm theo Quyết định số: 1349/QĐ-LTT-TTGD ngày 24 tháng 11 năm 2021
 của Trường Cao đẳng Lý Tự Trọng Thành phố Hồ Chí Minh)</t>
  </si>
  <si>
    <t>1347/QĐ-LTT-TTGD_24/11/2021</t>
  </si>
  <si>
    <t>(Kèm theo Quyết định số: 1350/QĐ-LTT-TTGD ngày 24 tháng 11 năm 2021
 của Trường Cao đẳng Lý Tự Trọng Thành phố Hồ Chí Minh)</t>
  </si>
  <si>
    <t>Hết thời gian đào tạo tại trường từ tháng 8/2020 (Khoản 2, Điều 4, Quy chế 22)</t>
  </si>
  <si>
    <t>Hết thời gian đào tạo tại trường từ tháng 8/2021 (Khoản 2, Điều 4, Quy chế 22)</t>
  </si>
  <si>
    <t>Hết thời gian đào tạo tại trường từ tháng 8/2021 (Điểm a, Khoản 2, Điều 4, Quy chế 1465)</t>
  </si>
  <si>
    <t>Hết thời gian đào tạo tại trường từ tháng 8/2018 9K</t>
  </si>
  <si>
    <t>Hết thời gian đào tạo tại trường từ tháng 01/2021 (Điểm a, Khoản 2, Điều 3 Quy định 713)</t>
  </si>
  <si>
    <t>Cập nhật PM ngày 25/11/2021</t>
  </si>
  <si>
    <t>Hết thời gian đào tạo tại trường từ tháng 7/2020 (Khoản 3, Điều 6 Quy định 1780)</t>
  </si>
  <si>
    <t>Hết thời gian đào tạo tại trường từ tháng 7/2021 (Khoản 3, Điều 6 Quy định 1267)</t>
  </si>
  <si>
    <t>Cập nhật PM ngày 26/11/2021</t>
  </si>
  <si>
    <t>DANH SÁCH SINH VIÊN NGHỈ HỌC - NĂM HỌC 2021-2022</t>
  </si>
  <si>
    <t>TRƯỞNG PHÒNG TTGD - CTSV</t>
  </si>
  <si>
    <t>DANH SÁCH SINH VIÊN XIN THÔI HỌC
NĂM HỌC 2021-2022</t>
  </si>
  <si>
    <t>DANH SÁCH ĐỀ NGHỊ CHUYỂN TRẠNG THÁI TẠM NGƯNG HỌC
NĂM HỌC 2021-2022</t>
  </si>
  <si>
    <t>DANH SÁCH ĐỀ NGHỊ CHUYỂN TRẠNG THÁI TẠM NGƯNG HỌC
 NĂM HỌC 2021-2022</t>
  </si>
  <si>
    <t>Đi NVQS về đang học trả nợ</t>
  </si>
  <si>
    <t>Đang học trả nợ</t>
  </si>
  <si>
    <t>Đăng ký dự thi TN_03/11/2021</t>
  </si>
  <si>
    <t>Đăng ký dự thi TN</t>
  </si>
  <si>
    <t>Đăng ký dự thi TN_10/05/2021</t>
  </si>
  <si>
    <t>Chưa ngưng trên PM</t>
  </si>
  <si>
    <t>DANH SÁCH ĐỀ NGHỊ CHUYỂN TRẠNG THÁI TẠM NGƯNG HỌC
THÁNG 12 / NĂM HỌC 2021-2022</t>
  </si>
  <si>
    <t>Khoa: Động lực  - Bậc đào tạo: Cao đẳng</t>
  </si>
  <si>
    <t>20002306</t>
  </si>
  <si>
    <t>20002529</t>
  </si>
  <si>
    <t>Trương Tấn</t>
  </si>
  <si>
    <t>20002357</t>
  </si>
  <si>
    <t>20002499</t>
  </si>
  <si>
    <t>Mai Đỗ Trung</t>
  </si>
  <si>
    <t>20002305</t>
  </si>
  <si>
    <t>20002384</t>
  </si>
  <si>
    <t>Lê Trần Anh</t>
  </si>
  <si>
    <t>20002552</t>
  </si>
  <si>
    <t>Phạm Phong</t>
  </si>
  <si>
    <t>20002441</t>
  </si>
  <si>
    <t>Bùi Công</t>
  </si>
  <si>
    <t>20002524</t>
  </si>
  <si>
    <t>Lê Chí</t>
  </si>
  <si>
    <t>20C1-CNÔ3</t>
  </si>
  <si>
    <t>Nghỉ từ đầu HKI/21-22 đến nay</t>
  </si>
  <si>
    <t>Chuyển sang lớp 21C1-TKW1</t>
  </si>
  <si>
    <t>20002590</t>
  </si>
  <si>
    <t>20002711</t>
  </si>
  <si>
    <t>Văn Trung</t>
  </si>
  <si>
    <t>20C1-CNÔ4</t>
  </si>
  <si>
    <t>Nghỉ từ ngày 01/10/2021 đến nay</t>
  </si>
  <si>
    <t>Nghỉ từ ngày 01/5/2021 đến nay</t>
  </si>
  <si>
    <t>20003681</t>
  </si>
  <si>
    <t>Phương Khánh</t>
  </si>
  <si>
    <t>20003652</t>
  </si>
  <si>
    <t>20003599</t>
  </si>
  <si>
    <t>20003690</t>
  </si>
  <si>
    <t>20003886</t>
  </si>
  <si>
    <t>Mẫn</t>
  </si>
  <si>
    <t>20003642</t>
  </si>
  <si>
    <t>20003611</t>
  </si>
  <si>
    <t>Cao Hoàng</t>
  </si>
  <si>
    <t>20003889</t>
  </si>
  <si>
    <t>Ngô Tấn</t>
  </si>
  <si>
    <t>20003879</t>
  </si>
  <si>
    <t>20003627</t>
  </si>
  <si>
    <t>20003870</t>
  </si>
  <si>
    <t>20003875</t>
  </si>
  <si>
    <t>20C1-CNÔ9</t>
  </si>
  <si>
    <t>Nghỉ từ ngày 03/3/2021 đến nay</t>
  </si>
  <si>
    <t>Nghỉ từ ngày 10/3/2021 đến nay</t>
  </si>
  <si>
    <t>Nghỉ từ ngày 14/4/2021 đến nay</t>
  </si>
  <si>
    <t>Nghỉ từ cuối tháng 9/2021 đến nay</t>
  </si>
  <si>
    <t>Nghỉ từ ngày 24/02/2021 đến nay</t>
  </si>
  <si>
    <t>Nghỉ từ ngày 23/4/2021 đến nay</t>
  </si>
  <si>
    <t>Nghỉ từ ngày 19/5/2021 đến nay</t>
  </si>
  <si>
    <t>20003808</t>
  </si>
  <si>
    <t>20003801</t>
  </si>
  <si>
    <t>Hồ Đăng</t>
  </si>
  <si>
    <t>20003757</t>
  </si>
  <si>
    <t>20003726</t>
  </si>
  <si>
    <t>Ngô Lê Trung</t>
  </si>
  <si>
    <t>20C1-CNÔ10</t>
  </si>
  <si>
    <t>20000137</t>
  </si>
  <si>
    <t>Đông</t>
  </si>
  <si>
    <t>20002933</t>
  </si>
  <si>
    <t>Nguyễn Trần Sỷ</t>
  </si>
  <si>
    <t>Nghỉ từ tháng 03/2021 đến nay</t>
  </si>
  <si>
    <t>Nghỉ từ tháng 11/2021 đến nay</t>
  </si>
  <si>
    <t>20003013</t>
  </si>
  <si>
    <t>Sầm Văn</t>
  </si>
  <si>
    <t>Hưởng</t>
  </si>
  <si>
    <t>20000142</t>
  </si>
  <si>
    <t>20003613</t>
  </si>
  <si>
    <t>20002787</t>
  </si>
  <si>
    <t>Bạch Trung</t>
  </si>
  <si>
    <t>20002648</t>
  </si>
  <si>
    <t>20C3-CNÔ3</t>
  </si>
  <si>
    <t>20002896</t>
  </si>
  <si>
    <t>Nguyễn Hoàng A</t>
  </si>
  <si>
    <t>20C5-CNÔ1</t>
  </si>
  <si>
    <t>Nghỉ từ ngày 05/9/2021 đến nay</t>
  </si>
  <si>
    <t>20006574</t>
  </si>
  <si>
    <t>Tạ Trung</t>
  </si>
  <si>
    <t>Nghỉ từ tháng 10/2021 đến nay</t>
  </si>
  <si>
    <t>19004576</t>
  </si>
  <si>
    <t>19002623</t>
  </si>
  <si>
    <t>Thái Anh</t>
  </si>
  <si>
    <t>19001426</t>
  </si>
  <si>
    <t>Phan Dương Anh</t>
  </si>
  <si>
    <t>19001046</t>
  </si>
  <si>
    <t>Ngày 01/9/2021 sang 21T4-KLB1</t>
  </si>
  <si>
    <t>Nghỉ từ ngày 01/9/2021 đến nay</t>
  </si>
  <si>
    <t>19T4-KML1</t>
  </si>
  <si>
    <t>19001517</t>
  </si>
  <si>
    <t>19001561</t>
  </si>
  <si>
    <t>Mai Công</t>
  </si>
  <si>
    <t>19001309</t>
  </si>
  <si>
    <t>Nghỉ từ tháng 9/2021 đến nay</t>
  </si>
  <si>
    <t>Nghỉ từ tháng 5/2021 đến nay</t>
  </si>
  <si>
    <t>20004287</t>
  </si>
  <si>
    <t>Trần Gia</t>
  </si>
  <si>
    <t>20005467</t>
  </si>
  <si>
    <t>20002918</t>
  </si>
  <si>
    <t>20001278</t>
  </si>
  <si>
    <t>Hồ Như</t>
  </si>
  <si>
    <t>20000418</t>
  </si>
  <si>
    <t>20001004</t>
  </si>
  <si>
    <t>20001877</t>
  </si>
  <si>
    <t>Võ Hùng</t>
  </si>
  <si>
    <t>20002564</t>
  </si>
  <si>
    <t>20005453</t>
  </si>
  <si>
    <t>20005756</t>
  </si>
  <si>
    <t>Trương Hoàng</t>
  </si>
  <si>
    <t>20000749</t>
  </si>
  <si>
    <t>Nguyễn Đặng Anh</t>
  </si>
  <si>
    <t>Quyến</t>
  </si>
  <si>
    <t>20005224</t>
  </si>
  <si>
    <t>20T4-LĐL1</t>
  </si>
  <si>
    <t>Chuyển sang 21T4-KLB1</t>
  </si>
  <si>
    <t>Nghỉ từ tháng 3/2021 đến nay</t>
  </si>
  <si>
    <t>Nghỉ từ tháng 11/2020 đến nay</t>
  </si>
  <si>
    <t>20006746</t>
  </si>
  <si>
    <t>20007604</t>
  </si>
  <si>
    <t>Lâm Quốc</t>
  </si>
  <si>
    <t>Đại</t>
  </si>
  <si>
    <t>20004639</t>
  </si>
  <si>
    <t>Vũ Mạnh</t>
  </si>
  <si>
    <t>Hà</t>
  </si>
  <si>
    <t>20002976</t>
  </si>
  <si>
    <t>Lê Hoài</t>
  </si>
  <si>
    <t>20T4-VSL2</t>
  </si>
  <si>
    <t>Nghỉ từ ngày 27/9/2021 đến nay</t>
  </si>
  <si>
    <t>Ngày 04/8/2021 sang 21T4-CNÔ3</t>
  </si>
  <si>
    <t>Nghỉ từ ngày 02/9/2021 đến nay</t>
  </si>
  <si>
    <t>Nghỉ từ ngày 31/8/2021 đến nay</t>
  </si>
  <si>
    <t>Khoa: Nhiệt lạnh - Bậc đào tạo: Trung cấp</t>
  </si>
  <si>
    <t>19T4-VSL1</t>
  </si>
  <si>
    <t>Chuyển ngành</t>
  </si>
  <si>
    <t>Đã liên lạc với PH</t>
  </si>
  <si>
    <t>PH xác nhận không học nữa</t>
  </si>
  <si>
    <t>CVHT Đã gọi điện cho PH</t>
  </si>
  <si>
    <t>19001231</t>
  </si>
  <si>
    <t>Trần Phúc</t>
  </si>
  <si>
    <t>19000519</t>
  </si>
  <si>
    <t>Đinh Hoàng</t>
  </si>
  <si>
    <t>19001562</t>
  </si>
  <si>
    <t>19T4-THU1</t>
  </si>
  <si>
    <t>Nghỉ từ đầu tháng 9/2021 đến nay</t>
  </si>
  <si>
    <t>Đầu tháng 9 sang 21T4-QNH1</t>
  </si>
  <si>
    <t>PH xác nhận nghỉ luôn</t>
  </si>
  <si>
    <t>20001410</t>
  </si>
  <si>
    <t>20000013</t>
  </si>
  <si>
    <t>20002268</t>
  </si>
  <si>
    <t>Tưởng Tấn</t>
  </si>
  <si>
    <t>20000527</t>
  </si>
  <si>
    <t>Nghỉ từ ngày 01/12/2020 đến nay</t>
  </si>
  <si>
    <t>Nghỉ từ ngày 01/11/2020 đến nay</t>
  </si>
  <si>
    <t>Nghỉ từ ngày 01/02/2021 đến nay</t>
  </si>
  <si>
    <t>20T4-ANM1</t>
  </si>
  <si>
    <t>CVHT đã ĐT cho PH báo nghỉ</t>
  </si>
  <si>
    <t>20004526</t>
  </si>
  <si>
    <t>20003029</t>
  </si>
  <si>
    <t>Nguyễn Ngọc Minh</t>
  </si>
  <si>
    <t>20005193</t>
  </si>
  <si>
    <t>20005738</t>
  </si>
  <si>
    <t>Đoàn Trọng</t>
  </si>
  <si>
    <t>20006666</t>
  </si>
  <si>
    <t>Tạ Văn Phước</t>
  </si>
  <si>
    <t>20004151</t>
  </si>
  <si>
    <t>20005574</t>
  </si>
  <si>
    <t>Nguyễn Thị Hoàng</t>
  </si>
  <si>
    <t>20005420</t>
  </si>
  <si>
    <t>Lâm Bảo</t>
  </si>
  <si>
    <t>20004868</t>
  </si>
  <si>
    <t>Lâm Minh</t>
  </si>
  <si>
    <t>20005581</t>
  </si>
  <si>
    <t>20004846</t>
  </si>
  <si>
    <t>20004278</t>
  </si>
  <si>
    <t>Phan Dương</t>
  </si>
  <si>
    <t>20005261</t>
  </si>
  <si>
    <t>Vĩnh Bảo</t>
  </si>
  <si>
    <t>20005802</t>
  </si>
  <si>
    <t>Nguyễn Công Long</t>
  </si>
  <si>
    <t>20C1-TKĐ2</t>
  </si>
  <si>
    <t>Nghỉ từ ngày 05/3/2021 đến nay</t>
  </si>
  <si>
    <t>Nghỉ từ ngày 14/6/2021 đến nay</t>
  </si>
  <si>
    <t>Nghỉ từ ngày 01/3/2021 đến nay</t>
  </si>
  <si>
    <t>Nghỉ từ ngày 21/6/2021 đến nay</t>
  </si>
  <si>
    <t>Nghỉ từ ngày 19/4/2021 đến nay</t>
  </si>
  <si>
    <t>Nghỉ từ ngày 07/5/2021 đến nay</t>
  </si>
  <si>
    <t>Nghỉ từ ngày 10/01/2021 đến nay</t>
  </si>
  <si>
    <t>Khoa: Công nghệ thông tin và Khoa Khoa học cơ bản
Bậc đào tạo: Trung cấp và Cao đẳng</t>
  </si>
  <si>
    <t>Khoa Khoa học cơ bản</t>
  </si>
  <si>
    <t>21004092</t>
  </si>
  <si>
    <t>Trần Duy</t>
  </si>
  <si>
    <t>21T4-NNA2</t>
  </si>
  <si>
    <t>PH xác nhận SV nghỉ luôn</t>
  </si>
  <si>
    <t>Khoa: Kinh tế  - Bậc đào tạo: Trung cấp</t>
  </si>
  <si>
    <t>20004556</t>
  </si>
  <si>
    <t>Nguyễn Vũ Giang</t>
  </si>
  <si>
    <t>20000557</t>
  </si>
  <si>
    <t>Bảo Phước Thùy</t>
  </si>
  <si>
    <t>20001140</t>
  </si>
  <si>
    <t>Nguyễn Thị Cẩm</t>
  </si>
  <si>
    <t>20002219</t>
  </si>
  <si>
    <t>Đỗ Hữu</t>
  </si>
  <si>
    <t>20T4-TCD1</t>
  </si>
  <si>
    <t>Nghỉ từ ngày 05/10/2021 đến nay</t>
  </si>
  <si>
    <t>Ngày 18/9/2021 sang 21T4-QTD2</t>
  </si>
  <si>
    <t>CVHT đã liên hệ với PH</t>
  </si>
  <si>
    <t>(Kèm theo Quyết định số: 1553/QĐ-LTT-TTGD ngày 31 tháng 12 năm 2021
 của Trường Cao đẳng Lý Tự Trọng Thành phố Hồ Chí Minh)</t>
  </si>
  <si>
    <t>(Kèm theo Quyết định số: 1554/QĐ-LTT-TTGD ngày 31 tháng 12  năm 2021
 của Trường Cao đẳng Lý Tự Trọng Thành phố Hồ Chí Minh)</t>
  </si>
  <si>
    <t>(Kèm theo Quyết định số: 1555/QĐ-LTT-TTGD ngày 31 tháng 12 năm 2021
 của Trường Cao đẳng Lý Tự Trọng Thành phố Hồ Chí Minh)</t>
  </si>
  <si>
    <t>(Kèm theo Quyết định số: 1556/QĐ-LTT-TTGD ngày 31 tháng 12 năm 2021
 của Trường Cao đẳng Lý Tự Trọng Thành phố Hồ Chí Minh)</t>
  </si>
  <si>
    <t>Cập nhật PM ngày 31/12/2021</t>
  </si>
  <si>
    <t>19000511</t>
  </si>
  <si>
    <t>Nguyễn Phương</t>
  </si>
  <si>
    <t>19001328</t>
  </si>
  <si>
    <t>Nguyễn Lê Trung</t>
  </si>
  <si>
    <t>19T4-ĐCN1</t>
  </si>
  <si>
    <t>Nghỉ từ đầu HKI/20-21 đến nay</t>
  </si>
  <si>
    <t>19000538</t>
  </si>
  <si>
    <t>Phan Long</t>
  </si>
  <si>
    <t>Vủ</t>
  </si>
  <si>
    <t>19000375</t>
  </si>
  <si>
    <t>Bùi Tuấn</t>
  </si>
  <si>
    <t>19001124</t>
  </si>
  <si>
    <t>Đàm Kim</t>
  </si>
  <si>
    <t>19T4-CĐT1</t>
  </si>
  <si>
    <t>Nghỉ từ ngày 30/8/2021 đến nay</t>
  </si>
  <si>
    <t>Nghỉ từ ngày 25/10/2021 đến nay</t>
  </si>
  <si>
    <t>20001309</t>
  </si>
  <si>
    <t>Võ Hoàng Chí</t>
  </si>
  <si>
    <t>20002046</t>
  </si>
  <si>
    <t>Tôn Đức</t>
  </si>
  <si>
    <t>Nghỉ từ ngày 10/5/2021 đến nay</t>
  </si>
  <si>
    <t>20T4-ĐCN1</t>
  </si>
  <si>
    <t>20001339</t>
  </si>
  <si>
    <t>Trương Trường</t>
  </si>
  <si>
    <t>20000622</t>
  </si>
  <si>
    <t>Nguyễn Huỳnh Thiên</t>
  </si>
  <si>
    <t>20000996</t>
  </si>
  <si>
    <t>Lương Hùng</t>
  </si>
  <si>
    <t>20001076</t>
  </si>
  <si>
    <t>Thòng Đình</t>
  </si>
  <si>
    <t>20001197</t>
  </si>
  <si>
    <t>20001648</t>
  </si>
  <si>
    <t>Nguyễn Hoàng Quang</t>
  </si>
  <si>
    <t>20003227</t>
  </si>
  <si>
    <t>Nguyễn Huỳnh Hiếu</t>
  </si>
  <si>
    <t>20007587</t>
  </si>
  <si>
    <t>Chiếng Hoàng</t>
  </si>
  <si>
    <t>20T4-ĐCN2</t>
  </si>
  <si>
    <t>Nghỉ từ cuối HKI/20-21 đến nay</t>
  </si>
  <si>
    <t>Học 21T4-CNÔ4</t>
  </si>
  <si>
    <t>20002366</t>
  </si>
  <si>
    <t>20001630</t>
  </si>
  <si>
    <t>20000640</t>
  </si>
  <si>
    <t>20004663</t>
  </si>
  <si>
    <t>Huỳnh Phúc</t>
  </si>
  <si>
    <t>20004971</t>
  </si>
  <si>
    <t>Dương Tiến</t>
  </si>
  <si>
    <t>20001312</t>
  </si>
  <si>
    <t>20005812</t>
  </si>
  <si>
    <t>Trương Trọng</t>
  </si>
  <si>
    <t>20T4-ĐĐT1</t>
  </si>
  <si>
    <t>Nghỉ từ cuối HK2/20-21 đến nay</t>
  </si>
  <si>
    <t>20005246</t>
  </si>
  <si>
    <t>Nguyễn Quang Minh</t>
  </si>
  <si>
    <t>20000968</t>
  </si>
  <si>
    <t>20002129</t>
  </si>
  <si>
    <t>20001385</t>
  </si>
  <si>
    <t>Lê Vũ Quốc</t>
  </si>
  <si>
    <t>20001644</t>
  </si>
  <si>
    <t>20000684</t>
  </si>
  <si>
    <t>20002767</t>
  </si>
  <si>
    <t>Võ Trọng</t>
  </si>
  <si>
    <t>20001317</t>
  </si>
  <si>
    <t>Phạm Nguyên</t>
  </si>
  <si>
    <t>20002509</t>
  </si>
  <si>
    <t>Trương Anh Quốc</t>
  </si>
  <si>
    <t>20004024</t>
  </si>
  <si>
    <t>Phan Nguyễn Anh</t>
  </si>
  <si>
    <t>20001232</t>
  </si>
  <si>
    <t>20001851</t>
  </si>
  <si>
    <t>20001275</t>
  </si>
  <si>
    <t>20T4-CĐT1</t>
  </si>
  <si>
    <t>Nghỉ từ đầu HK2/20-21 đến nay</t>
  </si>
  <si>
    <t>Nghỉ từ ngày 01/11/2021 đến nay</t>
  </si>
  <si>
    <t>20000991</t>
  </si>
  <si>
    <t>Phan Nguyễn Hoàng</t>
  </si>
  <si>
    <t>20002449</t>
  </si>
  <si>
    <t>20T4-TĐH1</t>
  </si>
  <si>
    <t>Học 21T4-NNA2</t>
  </si>
  <si>
    <t>20002910</t>
  </si>
  <si>
    <t>20003639</t>
  </si>
  <si>
    <t>Cao Nhật</t>
  </si>
  <si>
    <t>20C1-ĐCN1</t>
  </si>
  <si>
    <t>20000022</t>
  </si>
  <si>
    <t>Tạ Phạm Thái</t>
  </si>
  <si>
    <t>Nghỉ từ HK2/20-21 đến nay</t>
  </si>
  <si>
    <t>Nghỉ từ HK1/21-22 đến nay</t>
  </si>
  <si>
    <t>20003859</t>
  </si>
  <si>
    <t>Lương</t>
  </si>
  <si>
    <t>20005809</t>
  </si>
  <si>
    <t>20003773</t>
  </si>
  <si>
    <t>Phan Minh</t>
  </si>
  <si>
    <t>Trân</t>
  </si>
  <si>
    <t>20001448</t>
  </si>
  <si>
    <t>20004661</t>
  </si>
  <si>
    <t>Diệm</t>
  </si>
  <si>
    <t>20005622</t>
  </si>
  <si>
    <t>20005084</t>
  </si>
  <si>
    <t>20005142</t>
  </si>
  <si>
    <t>20004484</t>
  </si>
  <si>
    <t>Thạch Thành</t>
  </si>
  <si>
    <t>20006705</t>
  </si>
  <si>
    <t>Trần Thành</t>
  </si>
  <si>
    <t>20005318</t>
  </si>
  <si>
    <t>20005338</t>
  </si>
  <si>
    <t>20004270</t>
  </si>
  <si>
    <t>Mai Quốc</t>
  </si>
  <si>
    <t>20005339</t>
  </si>
  <si>
    <t>20004800</t>
  </si>
  <si>
    <t>Trần Trọng</t>
  </si>
  <si>
    <t>20004314</t>
  </si>
  <si>
    <t>Thi Văn</t>
  </si>
  <si>
    <t>20005228</t>
  </si>
  <si>
    <t>Nguyễn Sỹ</t>
  </si>
  <si>
    <t>Trà</t>
  </si>
  <si>
    <t>20005562</t>
  </si>
  <si>
    <t>20005492</t>
  </si>
  <si>
    <t>Nguyễn Phúc Gia</t>
  </si>
  <si>
    <t>20003411</t>
  </si>
  <si>
    <t>20003409</t>
  </si>
  <si>
    <t>Đặng Công</t>
  </si>
  <si>
    <t>20005451</t>
  </si>
  <si>
    <t>Nguyễn Hoàng Nhật</t>
  </si>
  <si>
    <t>20002676</t>
  </si>
  <si>
    <t>Tô Hoài</t>
  </si>
  <si>
    <t>Nhơn</t>
  </si>
  <si>
    <t>20007788</t>
  </si>
  <si>
    <t>Nghỉ từ tháng 06/2021 đến nay</t>
  </si>
  <si>
    <t>20003555</t>
  </si>
  <si>
    <t>20005295</t>
  </si>
  <si>
    <t>20004723</t>
  </si>
  <si>
    <t>20C1-ĐĐT1</t>
  </si>
  <si>
    <t>20005389</t>
  </si>
  <si>
    <t>20004101</t>
  </si>
  <si>
    <t>20005118</t>
  </si>
  <si>
    <t>Hoàng Văn</t>
  </si>
  <si>
    <t>20005174</t>
  </si>
  <si>
    <t>20006678</t>
  </si>
  <si>
    <t>20006696</t>
  </si>
  <si>
    <t>20005853</t>
  </si>
  <si>
    <t>Phan Sỹ</t>
  </si>
  <si>
    <t>20006661</t>
  </si>
  <si>
    <t>Chu Chí</t>
  </si>
  <si>
    <t>Nghiệp</t>
  </si>
  <si>
    <t>20006673</t>
  </si>
  <si>
    <t>Nguyễn Trọng Trí</t>
  </si>
  <si>
    <t>20004954</t>
  </si>
  <si>
    <t>20005346</t>
  </si>
  <si>
    <t>Nguyễn Trần Thành</t>
  </si>
  <si>
    <t>20006759</t>
  </si>
  <si>
    <t>20004769</t>
  </si>
  <si>
    <t>20005795</t>
  </si>
  <si>
    <t>Lê Nguyễn Chí</t>
  </si>
  <si>
    <t>20C1-ĐĐT2</t>
  </si>
  <si>
    <t>Chuyển sang khóa 2021</t>
  </si>
  <si>
    <t>20004604</t>
  </si>
  <si>
    <t>Nguyễn Lâm Đông</t>
  </si>
  <si>
    <t>Du</t>
  </si>
  <si>
    <t>Nghỉ từ đầu HK1/21-22 đến nay</t>
  </si>
  <si>
    <t>20000880</t>
  </si>
  <si>
    <t>Nguyễn Phạm Hồng</t>
  </si>
  <si>
    <t>Lĩnh</t>
  </si>
  <si>
    <t>20002597</t>
  </si>
  <si>
    <t>Luận</t>
  </si>
  <si>
    <t>20002925</t>
  </si>
  <si>
    <t>Đỗ Đình</t>
  </si>
  <si>
    <t>Tĩnh</t>
  </si>
  <si>
    <t>20003354</t>
  </si>
  <si>
    <t>Trần Thị Bảo</t>
  </si>
  <si>
    <t>20C1-TĐH1</t>
  </si>
  <si>
    <t>20003855</t>
  </si>
  <si>
    <t>Phan Thanh</t>
  </si>
  <si>
    <t>20003044</t>
  </si>
  <si>
    <t>Cao Tấn</t>
  </si>
  <si>
    <t>20005507</t>
  </si>
  <si>
    <t>20005633</t>
  </si>
  <si>
    <t>Nguyễn Trần Minh</t>
  </si>
  <si>
    <t>20C3-ĐĐT1</t>
  </si>
  <si>
    <t>Nghỉ từ HKII/20-21 đến nay</t>
  </si>
  <si>
    <t>18000885</t>
  </si>
  <si>
    <t>Hiểu</t>
  </si>
  <si>
    <t>18000087</t>
  </si>
  <si>
    <t>18001210</t>
  </si>
  <si>
    <t>18004906</t>
  </si>
  <si>
    <t>18003153</t>
  </si>
  <si>
    <t>18T4-KXD1</t>
  </si>
  <si>
    <t>DANH SÁCH ĐỀ NGHỊ CHUYỂN TRẠNG THÁI TẠM NGƯNG HỌC
THÁNG 02 / NĂM HỌC 2021-2022</t>
  </si>
  <si>
    <t>20003281</t>
  </si>
  <si>
    <t>20002740</t>
  </si>
  <si>
    <t>Trương Gia</t>
  </si>
  <si>
    <t>20002626</t>
  </si>
  <si>
    <t>20002333</t>
  </si>
  <si>
    <t>20004239</t>
  </si>
  <si>
    <t>Lư Huỳnh</t>
  </si>
  <si>
    <t>20002886</t>
  </si>
  <si>
    <t>Tô Trần</t>
  </si>
  <si>
    <t>20002377</t>
  </si>
  <si>
    <t>20002881</t>
  </si>
  <si>
    <t>20C6-CNÔ1</t>
  </si>
  <si>
    <t>Nghỉ từ cuối HKII/20-21 đến nay</t>
  </si>
  <si>
    <t>Nghỉ từ HKII/2020-2021 đến nay</t>
  </si>
  <si>
    <t>Nghỉ từ giữa HKII/20-21 đến nay</t>
  </si>
  <si>
    <t>SV báo nghỉ để phụ giúp gia đình</t>
  </si>
  <si>
    <t>SV báo nghỉ đi họp tác lao động</t>
  </si>
  <si>
    <t>SV báo nghỉ, muốn học ngành khác</t>
  </si>
  <si>
    <t>SV báo nghỉ để học ngành khác</t>
  </si>
  <si>
    <t>18001152</t>
  </si>
  <si>
    <t>Nguyễn Hoài Tú</t>
  </si>
  <si>
    <t>Chi</t>
  </si>
  <si>
    <t>18004954</t>
  </si>
  <si>
    <t>T Sằn Hoa</t>
  </si>
  <si>
    <t>18T4-KTD1</t>
  </si>
  <si>
    <t>18004905</t>
  </si>
  <si>
    <t>18000030</t>
  </si>
  <si>
    <t>Phạm Việt</t>
  </si>
  <si>
    <t>18000141</t>
  </si>
  <si>
    <t>Nguyễn Ánh Thảo</t>
  </si>
  <si>
    <t>18T4-QTD2</t>
  </si>
  <si>
    <t>Công nghệ kỹ thuật điều khiển tự động</t>
  </si>
  <si>
    <t>18000004</t>
  </si>
  <si>
    <t>Võ Phương</t>
  </si>
  <si>
    <t>18T4-CNÔ1</t>
  </si>
  <si>
    <t>18000695</t>
  </si>
  <si>
    <t>18T4-CNÔ3</t>
  </si>
  <si>
    <t>18000673</t>
  </si>
  <si>
    <t>Lý Phúc</t>
  </si>
  <si>
    <t>18000554</t>
  </si>
  <si>
    <t>Trịnh Gia</t>
  </si>
  <si>
    <t>18001377</t>
  </si>
  <si>
    <t>Bùi Gia</t>
  </si>
  <si>
    <t>18005249</t>
  </si>
  <si>
    <t>Nghỉ từ HKI/20-21 đến nay</t>
  </si>
  <si>
    <t>18T4-CNÔ5</t>
  </si>
  <si>
    <t>18000638</t>
  </si>
  <si>
    <t>18T4-ANM1</t>
  </si>
  <si>
    <t>18004703</t>
  </si>
  <si>
    <t>Đặng Xuân</t>
  </si>
  <si>
    <t>Chúc</t>
  </si>
  <si>
    <t>18T4-TKW1</t>
  </si>
  <si>
    <t>18002619</t>
  </si>
  <si>
    <t>Nguyễn Viết</t>
  </si>
  <si>
    <t>18000129</t>
  </si>
  <si>
    <t>Lê Hoàng Công</t>
  </si>
  <si>
    <t>18000642</t>
  </si>
  <si>
    <t>Phạm Nguyễn Minh</t>
  </si>
  <si>
    <t>18000321</t>
  </si>
  <si>
    <t>18001127</t>
  </si>
  <si>
    <t>18T4-QTM1</t>
  </si>
  <si>
    <t>PH xác nhận SV nghỉ học luôn</t>
  </si>
  <si>
    <t>20002458</t>
  </si>
  <si>
    <t>Lư Thiên</t>
  </si>
  <si>
    <t>20002365</t>
  </si>
  <si>
    <t>Nguyễn Hữu Gia</t>
  </si>
  <si>
    <t>20001014</t>
  </si>
  <si>
    <t>Đặng Đông</t>
  </si>
  <si>
    <t>Nghỉ từ giữa HK2/20-21 đến nay</t>
  </si>
  <si>
    <t>20006738</t>
  </si>
  <si>
    <t>Phạm Hoàng</t>
  </si>
  <si>
    <t>20001175</t>
  </si>
  <si>
    <t>Trương Vĩnh</t>
  </si>
  <si>
    <t>20T4-TKW1</t>
  </si>
  <si>
    <t>PH xác nhận SV nghỉ</t>
  </si>
  <si>
    <t>PH xác nhận SV chuyển trường</t>
  </si>
  <si>
    <t>Đã xác nhận nghỉ học</t>
  </si>
  <si>
    <t>Mái ấm xác nhận nghỉ vì GĐ đón về</t>
  </si>
  <si>
    <t>PH báo cho SV nghỉ</t>
  </si>
  <si>
    <t>19000985</t>
  </si>
  <si>
    <t>Nguyễn Trần Quốc</t>
  </si>
  <si>
    <t>19T4-ĐĐT1</t>
  </si>
  <si>
    <t>Học 21T4-TKĐ2</t>
  </si>
  <si>
    <t>19001703</t>
  </si>
  <si>
    <t>Đặng Phước Phương</t>
  </si>
  <si>
    <t>Nghỉ từ đầu HK2/19-20 đến nay</t>
  </si>
  <si>
    <t>19001050</t>
  </si>
  <si>
    <t>19000804</t>
  </si>
  <si>
    <t>Phạm Thiện</t>
  </si>
  <si>
    <t>Luật</t>
  </si>
  <si>
    <t>19002092</t>
  </si>
  <si>
    <t>Võ Văn Thiên Minh</t>
  </si>
  <si>
    <t>19003249</t>
  </si>
  <si>
    <t>19001480</t>
  </si>
  <si>
    <t>19001783</t>
  </si>
  <si>
    <t>Lý Kiến</t>
  </si>
  <si>
    <t>19000602</t>
  </si>
  <si>
    <t>Phạm Nhật Minh</t>
  </si>
  <si>
    <t>Học 20T4-KML1</t>
  </si>
  <si>
    <t>20001601</t>
  </si>
  <si>
    <t>Đoàn Tuấn</t>
  </si>
  <si>
    <t>20003232</t>
  </si>
  <si>
    <t>Trương Đăng Tuệ</t>
  </si>
  <si>
    <t>20002548</t>
  </si>
  <si>
    <t>20002755</t>
  </si>
  <si>
    <t>20005541</t>
  </si>
  <si>
    <t>20002616</t>
  </si>
  <si>
    <t>20005572</t>
  </si>
  <si>
    <t>Trần Trung</t>
  </si>
  <si>
    <t>20T4-CĐT2</t>
  </si>
  <si>
    <t>Nghỉ từ tháng 4/2021 đến nay</t>
  </si>
  <si>
    <t>Nghỉ chuyển ngành</t>
  </si>
  <si>
    <t>Học 21T4-QKS1</t>
  </si>
  <si>
    <t>Học 21T4-QLH1</t>
  </si>
  <si>
    <t>20000586</t>
  </si>
  <si>
    <t>Nguyễn Đình Quôc</t>
  </si>
  <si>
    <t>20000731</t>
  </si>
  <si>
    <t>20000658</t>
  </si>
  <si>
    <t>20000587</t>
  </si>
  <si>
    <t>Nguyễn Trọng Phát</t>
  </si>
  <si>
    <t>20000554</t>
  </si>
  <si>
    <t>Phạm Ngọc Trung</t>
  </si>
  <si>
    <t>20000713</t>
  </si>
  <si>
    <t>20000634</t>
  </si>
  <si>
    <t>Hồ</t>
  </si>
  <si>
    <t>20000753</t>
  </si>
  <si>
    <t>Lại Tuấn</t>
  </si>
  <si>
    <t>20000596</t>
  </si>
  <si>
    <t>Lâm Chí</t>
  </si>
  <si>
    <t>20000702</t>
  </si>
  <si>
    <t>Đinh Thế</t>
  </si>
  <si>
    <t>20000530</t>
  </si>
  <si>
    <t>20000723</t>
  </si>
  <si>
    <t>20T4-CNÔ3</t>
  </si>
  <si>
    <t>Nghỉ đầu tháng 12/2021 đến nay</t>
  </si>
  <si>
    <t>20003376</t>
  </si>
  <si>
    <t>Lâm Thái</t>
  </si>
  <si>
    <t>Dĩnh</t>
  </si>
  <si>
    <t>20003265</t>
  </si>
  <si>
    <t>Dương Trọng</t>
  </si>
  <si>
    <t>20003283</t>
  </si>
  <si>
    <t>Nguyễn Lạc</t>
  </si>
  <si>
    <t>20003303</t>
  </si>
  <si>
    <t>Lê Dư Minh</t>
  </si>
  <si>
    <t>20003275</t>
  </si>
  <si>
    <t>Nguyễn Phạm Duy</t>
  </si>
  <si>
    <t>20003383</t>
  </si>
  <si>
    <t>Tô Hoàng</t>
  </si>
  <si>
    <t>20003284</t>
  </si>
  <si>
    <t>Lư Gia</t>
  </si>
  <si>
    <t>20003270</t>
  </si>
  <si>
    <t>20003269</t>
  </si>
  <si>
    <t>Đặng Võ Minh</t>
  </si>
  <si>
    <t>20003413</t>
  </si>
  <si>
    <t>Sáng</t>
  </si>
  <si>
    <t>20003300</t>
  </si>
  <si>
    <t>Danh Hoàng</t>
  </si>
  <si>
    <t>20003355</t>
  </si>
  <si>
    <t>Đỗ Nhật</t>
  </si>
  <si>
    <t>20003387</t>
  </si>
  <si>
    <t>20003274</t>
  </si>
  <si>
    <t>Hồ Thanh</t>
  </si>
  <si>
    <t>20003223</t>
  </si>
  <si>
    <t>Vàng</t>
  </si>
  <si>
    <t>20C1-CNÔ7</t>
  </si>
  <si>
    <t>20003945</t>
  </si>
  <si>
    <t>Đinh Chí</t>
  </si>
  <si>
    <t>Nghỉ từ tháng 02/2021 đến nay</t>
  </si>
  <si>
    <t>20004030</t>
  </si>
  <si>
    <t>20003981</t>
  </si>
  <si>
    <t>Nguyễn Kim</t>
  </si>
  <si>
    <t>Nghỉ từ tháng 07/2021 đến nay</t>
  </si>
  <si>
    <t>20003974</t>
  </si>
  <si>
    <t>20003925</t>
  </si>
  <si>
    <t>Cao Trung</t>
  </si>
  <si>
    <t>20004014</t>
  </si>
  <si>
    <t>20003975</t>
  </si>
  <si>
    <t>20003930</t>
  </si>
  <si>
    <t>20002326</t>
  </si>
  <si>
    <t>Huỳnh Phú</t>
  </si>
  <si>
    <t>20C1-CNÔ11</t>
  </si>
  <si>
    <t>20003572</t>
  </si>
  <si>
    <t>Thống Văn</t>
  </si>
  <si>
    <t>20001482</t>
  </si>
  <si>
    <t>Châu Minh</t>
  </si>
  <si>
    <t>20002551</t>
  </si>
  <si>
    <t>Trần Võ Ngọc</t>
  </si>
  <si>
    <t>20C6-CNÔ3</t>
  </si>
  <si>
    <t>Nghỉ từ tháng 01/2021 đến nay</t>
  </si>
  <si>
    <t>20006612</t>
  </si>
  <si>
    <t>Vũ Duy</t>
  </si>
  <si>
    <t>20006606</t>
  </si>
  <si>
    <t>Võ Ngọc</t>
  </si>
  <si>
    <t>20006608</t>
  </si>
  <si>
    <t>Học 21C1-LGT1</t>
  </si>
  <si>
    <t>18000490</t>
  </si>
  <si>
    <t>Võ Đình Hoài</t>
  </si>
  <si>
    <t>18001034</t>
  </si>
  <si>
    <t>Nguyễn Hoàn Thiện</t>
  </si>
  <si>
    <t>18T4-CMT1</t>
  </si>
  <si>
    <t>Đã làm việc với PH</t>
  </si>
  <si>
    <t>20004083</t>
  </si>
  <si>
    <t>20003731</t>
  </si>
  <si>
    <t>Nguyễn Văn Nhật</t>
  </si>
  <si>
    <t>20002397</t>
  </si>
  <si>
    <t>Ngô Nguyễn Gia</t>
  </si>
  <si>
    <t>20003710</t>
  </si>
  <si>
    <t>Ngô Trọng</t>
  </si>
  <si>
    <t>20004267</t>
  </si>
  <si>
    <t>20004086</t>
  </si>
  <si>
    <t>Ngô Thành</t>
  </si>
  <si>
    <t>20004071</t>
  </si>
  <si>
    <t>Thái Trung</t>
  </si>
  <si>
    <t>Trực</t>
  </si>
  <si>
    <t>20003864</t>
  </si>
  <si>
    <t>Huỳnh Lê Anh</t>
  </si>
  <si>
    <t>20C1-LĐL1</t>
  </si>
  <si>
    <t>Nghỉ học từ 29/3/2021 đến nay</t>
  </si>
  <si>
    <t>19000315</t>
  </si>
  <si>
    <t>19000265</t>
  </si>
  <si>
    <t>Nguyễn Hồ Đăng</t>
  </si>
  <si>
    <t>19000616</t>
  </si>
  <si>
    <t>19000341</t>
  </si>
  <si>
    <t>Đặng Lê Minh</t>
  </si>
  <si>
    <t>19000381</t>
  </si>
  <si>
    <t>Nghỉ từ HKI/21-22 đến nay</t>
  </si>
  <si>
    <t>19000676</t>
  </si>
  <si>
    <t>19000672</t>
  </si>
  <si>
    <t>19000654</t>
  </si>
  <si>
    <t>19004274</t>
  </si>
  <si>
    <t>Trần Tấn</t>
  </si>
  <si>
    <t>19000732</t>
  </si>
  <si>
    <t>19000843</t>
  </si>
  <si>
    <t>19001061</t>
  </si>
  <si>
    <t>Huỳnh Dương Chí</t>
  </si>
  <si>
    <t>19001298</t>
  </si>
  <si>
    <t>19000922</t>
  </si>
  <si>
    <t>Phạm Tiến</t>
  </si>
  <si>
    <t>19001149</t>
  </si>
  <si>
    <t>Ngô Công</t>
  </si>
  <si>
    <t>19000896</t>
  </si>
  <si>
    <t>19T4-CNÔ5</t>
  </si>
  <si>
    <t>20000424</t>
  </si>
  <si>
    <t>Chánh</t>
  </si>
  <si>
    <t>20000273</t>
  </si>
  <si>
    <t>20000300</t>
  </si>
  <si>
    <t>20000325</t>
  </si>
  <si>
    <t>Trần Võ Thành</t>
  </si>
  <si>
    <t>20000496</t>
  </si>
  <si>
    <t>Giang Đoàn Nhật</t>
  </si>
  <si>
    <t>20000283</t>
  </si>
  <si>
    <t>Đinh Tiên</t>
  </si>
  <si>
    <t>20000291</t>
  </si>
  <si>
    <t>20000481</t>
  </si>
  <si>
    <t>20000373</t>
  </si>
  <si>
    <t>Lưu Hữu</t>
  </si>
  <si>
    <t>Nghị</t>
  </si>
  <si>
    <t>20000719</t>
  </si>
  <si>
    <t>Trịnh Trấn</t>
  </si>
  <si>
    <t>20000426</t>
  </si>
  <si>
    <t>20000368</t>
  </si>
  <si>
    <t>20000398</t>
  </si>
  <si>
    <t>20000305</t>
  </si>
  <si>
    <t>Phạm Trọng</t>
  </si>
  <si>
    <t>20000331</t>
  </si>
  <si>
    <t>Bạch Thời Long</t>
  </si>
  <si>
    <t>20T4-CNÔ2</t>
  </si>
  <si>
    <t>Học 21T4-TKĐ1</t>
  </si>
  <si>
    <t>20005864</t>
  </si>
  <si>
    <t>Trịnh Xuân</t>
  </si>
  <si>
    <t>20C1-CNÔ8</t>
  </si>
  <si>
    <t>20001205</t>
  </si>
  <si>
    <t>Lâm Đình Đại</t>
  </si>
  <si>
    <t>20000729</t>
  </si>
  <si>
    <t>Tân Vỉ</t>
  </si>
  <si>
    <t>20002505</t>
  </si>
  <si>
    <t>Ngô Minh</t>
  </si>
  <si>
    <t>Nghỉ từ ngày 28/12/2021 đến nay</t>
  </si>
  <si>
    <t>Nghỉ từ ngày 27/12/2021 đến nay</t>
  </si>
  <si>
    <t>Nghỉ từ ngày 02/11/2021 đến nay</t>
  </si>
  <si>
    <t>PH xin chuyển ngành mới</t>
  </si>
  <si>
    <t>PH xác nhận nghỉ học</t>
  </si>
  <si>
    <t>20001486</t>
  </si>
  <si>
    <t>20000014</t>
  </si>
  <si>
    <t>Phùng Mai Đình</t>
  </si>
  <si>
    <t>20001975</t>
  </si>
  <si>
    <t>Lạc</t>
  </si>
  <si>
    <t>20002133</t>
  </si>
  <si>
    <t>Nguyễn Hy</t>
  </si>
  <si>
    <t>Nót</t>
  </si>
  <si>
    <t>20001912</t>
  </si>
  <si>
    <t>Hầu Văn</t>
  </si>
  <si>
    <t>20001506</t>
  </si>
  <si>
    <t>Trần Võ Thanh</t>
  </si>
  <si>
    <t>20T4-CNL1</t>
  </si>
  <si>
    <t>Khoa: Nhiệt lạnh
Bậc đào tạo: Trung cấp và Cao đẳng</t>
  </si>
  <si>
    <t>DANH SÁCH ĐỀ NGHỊ CHUYỂN TRẠNG THÁI TẠM NGƯNG HỌC
THÁNG 02 /NĂM HỌC 2021-2022</t>
  </si>
  <si>
    <t>20002198</t>
  </si>
  <si>
    <t>Nguyễn Ngọc Gia</t>
  </si>
  <si>
    <t>20002119</t>
  </si>
  <si>
    <t>20002486</t>
  </si>
  <si>
    <t>20002554</t>
  </si>
  <si>
    <t>Phù Văn Ngọc</t>
  </si>
  <si>
    <t>20002164</t>
  </si>
  <si>
    <t>Ngô Bùi Minh</t>
  </si>
  <si>
    <t>20005828</t>
  </si>
  <si>
    <t>Nguyễn Thị Ngọc</t>
  </si>
  <si>
    <t>20T4-CNM1</t>
  </si>
  <si>
    <t>Học 21T4-QTD2</t>
  </si>
  <si>
    <t>Từ Tháng 02/2021</t>
  </si>
  <si>
    <t>DANH SÁCH ĐỀ NGHỊ CHUYỂN TRẠNG THÁI TẠM NGƯNG HỌC
 THÁNG 02 /NĂM HỌC 2021-2022</t>
  </si>
  <si>
    <t>Khoa: Công nghệ thông tin - Bậc đào tạo: Trung cấp</t>
  </si>
  <si>
    <t>20000865</t>
  </si>
  <si>
    <t>Bạch Phi</t>
  </si>
  <si>
    <t>Tưởng</t>
  </si>
  <si>
    <t>20002627</t>
  </si>
  <si>
    <t>Ngô Thúy</t>
  </si>
  <si>
    <t>20003046</t>
  </si>
  <si>
    <t>Phạm Thị Đoan</t>
  </si>
  <si>
    <t>20004534</t>
  </si>
  <si>
    <t>Trịnh Triều</t>
  </si>
  <si>
    <t>Vĩ</t>
  </si>
  <si>
    <t xml:space="preserve">Khoa: Xây dựng - Bậc đào tạo: Trung cấp </t>
  </si>
  <si>
    <t>18001228</t>
  </si>
  <si>
    <t>Vũ Danh Tùng</t>
  </si>
  <si>
    <t>18T4-CKC1</t>
  </si>
  <si>
    <t>Học 21T4-NTN1</t>
  </si>
  <si>
    <t>20004685</t>
  </si>
  <si>
    <t>Nguyễn Quốc Minh</t>
  </si>
  <si>
    <t>20004674</t>
  </si>
  <si>
    <t>Đoàn Tấn</t>
  </si>
  <si>
    <t>20004485</t>
  </si>
  <si>
    <t>Lưu Trọng</t>
  </si>
  <si>
    <t>20004560</t>
  </si>
  <si>
    <t>Phan Hoài</t>
  </si>
  <si>
    <t>20004468</t>
  </si>
  <si>
    <t>Lê Hiếu</t>
  </si>
  <si>
    <t>20004446</t>
  </si>
  <si>
    <t>Đỗ Duy</t>
  </si>
  <si>
    <t>20004487</t>
  </si>
  <si>
    <t>Phùng Việt</t>
  </si>
  <si>
    <t>Trị</t>
  </si>
  <si>
    <t>20004681</t>
  </si>
  <si>
    <t>Nguyễn Minh Nhựt</t>
  </si>
  <si>
    <t>20004559</t>
  </si>
  <si>
    <t>20C1-CCK4</t>
  </si>
  <si>
    <t>Tháng: 10/2021</t>
  </si>
  <si>
    <t>Tháng: 11/2021</t>
  </si>
  <si>
    <t>15 TC</t>
  </si>
  <si>
    <t>14 TCCN</t>
  </si>
  <si>
    <t>15 TN
TCT</t>
  </si>
  <si>
    <t>15 CDN</t>
  </si>
  <si>
    <t>15
CĐLT</t>
  </si>
  <si>
    <t>17
CĐLT</t>
  </si>
  <si>
    <t>2015
CĐ</t>
  </si>
  <si>
    <t>2016
CĐ</t>
  </si>
  <si>
    <t>Tháng: 12/2021</t>
  </si>
  <si>
    <t>2021
T4</t>
  </si>
  <si>
    <t>19001364</t>
  </si>
  <si>
    <t>Quảng</t>
  </si>
  <si>
    <t>Tháng: 02/2022 - Năm học 2021-2022</t>
  </si>
  <si>
    <t>Khoa: May- Thời trang - Bậc đào tạo: Trung cấp</t>
  </si>
  <si>
    <t>(Kèm theo Quyết định số: 71/QĐ-LTT-TTGD ngày 22 tháng 02  năm 2021
 của Trường Cao đẳng Lý Tự Trọng Thành phố Hồ Chí Minh)</t>
  </si>
  <si>
    <t>(Kèm theo Quyết định số: 72/QĐ-LTT-TTGD ngày 22 tháng 02 năm 2022
 của Trường Cao đẳng Lý Tự Trọng Thành phố Hồ Chí Minh)</t>
  </si>
  <si>
    <t>(Kèm theo Quyết định số: 73/QĐ-LTT-TTGD ngày 22 tháng 02 năm 2022
 của Trường Cao đẳng Lý Tự Trọng Thành phố Hồ Chí Minh)</t>
  </si>
  <si>
    <t>(Kèm theo Quyết định số: 74/QĐ-LTT-TTGD ngày 22 tháng 02 năm 2021
 của Trường Cao đẳng Lý Tự Trọng Thành phố Hồ Chí Minh)</t>
  </si>
  <si>
    <t>(Kèm theo Quyết định số: 75/QĐ-LTT-TTGD ngày 22 tháng 02 năm 2022
 của Trường Cao đẳng Lý Tự Trọng Thành phố Hồ Chí Minh)</t>
  </si>
  <si>
    <t>(Kèm theo Quyết định số: 76 /QĐ-LTT-TTGD ngày 22 tháng 02 năm 2022
 của Trường Cao đẳng Lý Tự Trọng Thành phố Hồ Chí Minh)</t>
  </si>
  <si>
    <t>(Kèm theo Quyết định số: 77/QĐ-LTT-TTGD ngày 22 tháng 02  năm 2022
 của Trường Cao đẳng Lý Tự Trọng Thành phố Hồ Chí Minh)</t>
  </si>
  <si>
    <t>20C1-ĐCN2</t>
  </si>
  <si>
    <t>(Kèm theo Quyết định số: 70 /QĐ-LTT-TTGD ngày 22 tháng 02 năm 2022
 của Trường Cao đẳng Lý Tự Trọng Thành phố Hồ Chí Minh)</t>
  </si>
  <si>
    <t>19T4-ĐĐT2</t>
  </si>
  <si>
    <t>Cập nhật PM ngày 24/02/2022</t>
  </si>
  <si>
    <t>BGH Duyệt cho học lại 02/11/2021</t>
  </si>
  <si>
    <t>BGH Duyệt cho HL 28/02/2022</t>
  </si>
  <si>
    <t>DANH SÁCH ĐỀ NGHỊ CHUYỂN TRẠNG THÁI TẠM NGƯNG HỌC
THÁNG 3 / NĂM HỌC 2021-2022</t>
  </si>
  <si>
    <t>19000614</t>
  </si>
  <si>
    <t>Dương Đức</t>
  </si>
  <si>
    <t>19000454</t>
  </si>
  <si>
    <t>19000642</t>
  </si>
  <si>
    <t>19000500</t>
  </si>
  <si>
    <t>Nghỉ từ tháng 7/2021 đến nay</t>
  </si>
  <si>
    <t>20002811</t>
  </si>
  <si>
    <t>Thái Huỳnh</t>
  </si>
  <si>
    <t>20002904</t>
  </si>
  <si>
    <t>Cao Khắc</t>
  </si>
  <si>
    <t>Được</t>
  </si>
  <si>
    <t>20002948</t>
  </si>
  <si>
    <t>Nguyễn Đức Minh</t>
  </si>
  <si>
    <t>20002803</t>
  </si>
  <si>
    <t>20002899</t>
  </si>
  <si>
    <t>20002945</t>
  </si>
  <si>
    <t>20002791</t>
  </si>
  <si>
    <t>20C1-CNÔ5</t>
  </si>
  <si>
    <t>20003006</t>
  </si>
  <si>
    <t>Hà Anh</t>
  </si>
  <si>
    <t>20003089</t>
  </si>
  <si>
    <t>20003008</t>
  </si>
  <si>
    <t>Nông Trường</t>
  </si>
  <si>
    <t>20003118</t>
  </si>
  <si>
    <t>Chế Quang</t>
  </si>
  <si>
    <t>Giàu</t>
  </si>
  <si>
    <t>20003074</t>
  </si>
  <si>
    <t>Lâm Nhật</t>
  </si>
  <si>
    <t>20003076</t>
  </si>
  <si>
    <t>20003038</t>
  </si>
  <si>
    <t>20003057</t>
  </si>
  <si>
    <t>20003209</t>
  </si>
  <si>
    <t>Võ Nguyên</t>
  </si>
  <si>
    <t>Thạnh</t>
  </si>
  <si>
    <t>20003088</t>
  </si>
  <si>
    <t>Võ Hữu</t>
  </si>
  <si>
    <t>20004206</t>
  </si>
  <si>
    <t>20C1-CNÔ6</t>
  </si>
  <si>
    <t>Nghỉ từ HK1/20-21 đến nay</t>
  </si>
  <si>
    <t>20004177</t>
  </si>
  <si>
    <t>20004141</t>
  </si>
  <si>
    <t>Tạ Quốc</t>
  </si>
  <si>
    <t>20004121</t>
  </si>
  <si>
    <t>20004135</t>
  </si>
  <si>
    <t>Mai Anh</t>
  </si>
  <si>
    <t>20004104</t>
  </si>
  <si>
    <t>20004061</t>
  </si>
  <si>
    <t>20004105</t>
  </si>
  <si>
    <t>Nguyễn Đan</t>
  </si>
  <si>
    <t>20004108</t>
  </si>
  <si>
    <t>20004075</t>
  </si>
  <si>
    <t>20004196</t>
  </si>
  <si>
    <t>Dương Hữu</t>
  </si>
  <si>
    <t>20004112</t>
  </si>
  <si>
    <t>20002719</t>
  </si>
  <si>
    <t>20004160</t>
  </si>
  <si>
    <t>20004079</t>
  </si>
  <si>
    <t>20004166</t>
  </si>
  <si>
    <t>20C1-CNÔ12</t>
  </si>
  <si>
    <t>20004988</t>
  </si>
  <si>
    <t>Chinh</t>
  </si>
  <si>
    <t>20005129</t>
  </si>
  <si>
    <t>Phan Hoàng</t>
  </si>
  <si>
    <t>20004394</t>
  </si>
  <si>
    <t>20004417</t>
  </si>
  <si>
    <t>20004562</t>
  </si>
  <si>
    <t>20005225</t>
  </si>
  <si>
    <t>Phan Trần</t>
  </si>
  <si>
    <t>20004436</t>
  </si>
  <si>
    <t>Nguyễn Trần</t>
  </si>
  <si>
    <t>20C1-CNÔ14</t>
  </si>
  <si>
    <t>20004018</t>
  </si>
  <si>
    <t>20001481</t>
  </si>
  <si>
    <t>20004032</t>
  </si>
  <si>
    <t>20C6-CNÔ2</t>
  </si>
  <si>
    <t>Nghỉ từ tháng 12/2020 đến nay</t>
  </si>
  <si>
    <t>DANH SÁCH ĐỀ NGHỊ CHUYỂN TRẠNG THÁI TẠM NGƯNG HỌC
THÁNG 3 /NĂM HỌC 2021-2022</t>
  </si>
  <si>
    <t>21004217</t>
  </si>
  <si>
    <t>Lê Trương Tấn</t>
  </si>
  <si>
    <t>21004335</t>
  </si>
  <si>
    <t>21002979</t>
  </si>
  <si>
    <t>Huỳnh Gia</t>
  </si>
  <si>
    <t>21004659</t>
  </si>
  <si>
    <t>21003651</t>
  </si>
  <si>
    <t>21002432</t>
  </si>
  <si>
    <t>21T4-VSL1</t>
  </si>
  <si>
    <t>Nghỉ từ ngày 05/12/2021 đến nay</t>
  </si>
  <si>
    <t>Nghỉ từ ngày 14/01/2022 đến nay</t>
  </si>
  <si>
    <t>Nghỉ từ ngày 15/01/2022 đến nay</t>
  </si>
  <si>
    <t>Nghỉ từ ngày 20/12/2021 đến nay</t>
  </si>
  <si>
    <t>Nghỉ từ ngày 01/12/2021 đến nay</t>
  </si>
  <si>
    <t>PH Gọi điện xin nghỉ</t>
  </si>
  <si>
    <t>CVHT đã gọi điện xác minh</t>
  </si>
  <si>
    <t>Gọi điện không nghe máy</t>
  </si>
  <si>
    <t>19001200</t>
  </si>
  <si>
    <t>Võ Anh</t>
  </si>
  <si>
    <t>19000979</t>
  </si>
  <si>
    <t>19002759</t>
  </si>
  <si>
    <t>19C1-VSL1</t>
  </si>
  <si>
    <t>19002901</t>
  </si>
  <si>
    <t>20003155</t>
  </si>
  <si>
    <t>Vũ Việt</t>
  </si>
  <si>
    <t>20C1-KML1</t>
  </si>
  <si>
    <t>20004492</t>
  </si>
  <si>
    <t>Kiên Trí</t>
  </si>
  <si>
    <t>20004634</t>
  </si>
  <si>
    <t>20004824</t>
  </si>
  <si>
    <t>20003243</t>
  </si>
  <si>
    <t>Hơn</t>
  </si>
  <si>
    <t>20002863</t>
  </si>
  <si>
    <t>Na</t>
  </si>
  <si>
    <t>20004235</t>
  </si>
  <si>
    <t>Trần Khoa</t>
  </si>
  <si>
    <t>20003191</t>
  </si>
  <si>
    <t>20003418</t>
  </si>
  <si>
    <t>20004790</t>
  </si>
  <si>
    <t>20003508</t>
  </si>
  <si>
    <t>20002569</t>
  </si>
  <si>
    <t>20003417</t>
  </si>
  <si>
    <t>20002835</t>
  </si>
  <si>
    <t>Trần Triệu</t>
  </si>
  <si>
    <t>20003582</t>
  </si>
  <si>
    <t>Hoàng Kỳ</t>
  </si>
  <si>
    <t>20003287</t>
  </si>
  <si>
    <t>Đỗ Phạm Duy</t>
  </si>
  <si>
    <t>20005657</t>
  </si>
  <si>
    <t>20C1-KML2</t>
  </si>
  <si>
    <t>Khoa: Nhiệt lạnh - Bậc đào tạo: Trung cấp và Cao đẳng</t>
  </si>
  <si>
    <t>19000430</t>
  </si>
  <si>
    <t>Trương Bảo</t>
  </si>
  <si>
    <t>Nghi</t>
  </si>
  <si>
    <t>19004157</t>
  </si>
  <si>
    <t>Lăng Văn</t>
  </si>
  <si>
    <t>19000101</t>
  </si>
  <si>
    <t>19C1-LĐL1</t>
  </si>
  <si>
    <t>Xin thôi học vì gia đình</t>
  </si>
  <si>
    <t>20003583</t>
  </si>
  <si>
    <t>Trần Hoài</t>
  </si>
  <si>
    <t>20004187</t>
  </si>
  <si>
    <t>20C1-VSL1</t>
  </si>
  <si>
    <t>Nghỉ từ ngày 01/8/2021 đến nay</t>
  </si>
  <si>
    <t>Nghỉ từ ngày 01/4/2021 đến nay</t>
  </si>
  <si>
    <t>20006680</t>
  </si>
  <si>
    <t>20005409</t>
  </si>
  <si>
    <t>Châu Lê Tân</t>
  </si>
  <si>
    <t>20005569</t>
  </si>
  <si>
    <t>20005587</t>
  </si>
  <si>
    <t>20005436</t>
  </si>
  <si>
    <t>20005266</t>
  </si>
  <si>
    <t>Nguyễn Ngọc Quốc</t>
  </si>
  <si>
    <t>20005214</t>
  </si>
  <si>
    <t>20005805</t>
  </si>
  <si>
    <t>Nguyễn Lư Hoàng</t>
  </si>
  <si>
    <t>20C1-VSL2</t>
  </si>
  <si>
    <t>Nghỉ từ ngày 31/5/2021 đến nay</t>
  </si>
  <si>
    <t>19001589</t>
  </si>
  <si>
    <t>19000607</t>
  </si>
  <si>
    <t>Phan Quang</t>
  </si>
  <si>
    <t>19000484</t>
  </si>
  <si>
    <t>Nguyễn Bảo</t>
  </si>
  <si>
    <t>19001588</t>
  </si>
  <si>
    <t>19000705</t>
  </si>
  <si>
    <t>Ngô Đức Gia</t>
  </si>
  <si>
    <t>19000760</t>
  </si>
  <si>
    <t>19000836</t>
  </si>
  <si>
    <t>Nguyễn Thân Thế</t>
  </si>
  <si>
    <t>19000744</t>
  </si>
  <si>
    <t>Trần Duy Quốc</t>
  </si>
  <si>
    <t>19000784</t>
  </si>
  <si>
    <t>Lê Vĩnh</t>
  </si>
  <si>
    <t>Nghỉ từ ngày 30/10/2021 đến nay</t>
  </si>
  <si>
    <t>CVHT đã gọi điện báo PH</t>
  </si>
  <si>
    <t>19003888</t>
  </si>
  <si>
    <t>Trần Hưng</t>
  </si>
  <si>
    <t>19005026</t>
  </si>
  <si>
    <t>Lê Đặng Gia</t>
  </si>
  <si>
    <t>Nghỉ đầu HKI/21-22 đến nay</t>
  </si>
  <si>
    <t>19001507</t>
  </si>
  <si>
    <t>19001378</t>
  </si>
  <si>
    <t>19002875</t>
  </si>
  <si>
    <t>DANH SÁCH ĐỀ NGHỊ CHUYỂN TRẠNG THÁI TẠM NGƯNG HỌC
THÁNG 3/ NĂM HỌC 2021-2022</t>
  </si>
  <si>
    <t>19004396</t>
  </si>
  <si>
    <t>Lâm Bình</t>
  </si>
  <si>
    <t>19001559</t>
  </si>
  <si>
    <t>Thạch Thị</t>
  </si>
  <si>
    <t>19001466</t>
  </si>
  <si>
    <t>Dư Trọng</t>
  </si>
  <si>
    <t>19T4-TMĐ1</t>
  </si>
  <si>
    <t>CVHT đã xác nhận với PH</t>
  </si>
  <si>
    <t>Đã làm việc với phụ huynh</t>
  </si>
  <si>
    <t>DANH SÁCH ĐỀ NGHỊ CHUYỂN TRẠNG THÁI TẠM NGƯNG HỌC
THÁNG 3/2022 - NĂM HỌC 2021-2022</t>
  </si>
  <si>
    <t>19000828</t>
  </si>
  <si>
    <t>Lê Thị Bích</t>
  </si>
  <si>
    <t>19000830</t>
  </si>
  <si>
    <t>19T4-NNA1</t>
  </si>
  <si>
    <t>PH xác nhận với CVHT nghỉ</t>
  </si>
  <si>
    <t>19001307</t>
  </si>
  <si>
    <t>Đoàn Văn</t>
  </si>
  <si>
    <t>19001108</t>
  </si>
  <si>
    <t>Nguyễn Ngọc Bích</t>
  </si>
  <si>
    <t>Trâm</t>
  </si>
  <si>
    <t>19001625</t>
  </si>
  <si>
    <t>19004361</t>
  </si>
  <si>
    <t>Nguyễn Ngọc Thành</t>
  </si>
  <si>
    <t>19001704</t>
  </si>
  <si>
    <t>Nguyễn Trần Lạc</t>
  </si>
  <si>
    <t>19002271</t>
  </si>
  <si>
    <t>19003834</t>
  </si>
  <si>
    <t>Phạm Thảo</t>
  </si>
  <si>
    <t>19003068</t>
  </si>
  <si>
    <t>K'Nguyễn Thành</t>
  </si>
  <si>
    <t>19003326</t>
  </si>
  <si>
    <t>19002961</t>
  </si>
  <si>
    <t>19002054</t>
  </si>
  <si>
    <t>Đặng Phạm Kiên</t>
  </si>
  <si>
    <t>19T4-NNA3</t>
  </si>
  <si>
    <t>19003521</t>
  </si>
  <si>
    <t>Trần Nguyễn</t>
  </si>
  <si>
    <t>Học 21T4-TKW1</t>
  </si>
  <si>
    <t>20000716</t>
  </si>
  <si>
    <t>Vũ Trần Quốc</t>
  </si>
  <si>
    <t>20000661</t>
  </si>
  <si>
    <t>Hoàng Thị</t>
  </si>
  <si>
    <t>20000507</t>
  </si>
  <si>
    <t>Vũ Nguyễn Hồng</t>
  </si>
  <si>
    <t>20000183</t>
  </si>
  <si>
    <t>Vũ Gia</t>
  </si>
  <si>
    <t>20000057</t>
  </si>
  <si>
    <t>Lê Thị Huyền</t>
  </si>
  <si>
    <t>20005205</t>
  </si>
  <si>
    <t>20001191</t>
  </si>
  <si>
    <t>20001064</t>
  </si>
  <si>
    <t>Cao Thị Kim</t>
  </si>
  <si>
    <t>20001318</t>
  </si>
  <si>
    <t>Trương Thảo</t>
  </si>
  <si>
    <t>20000777</t>
  </si>
  <si>
    <t>Phan Trần Khả</t>
  </si>
  <si>
    <t>Như</t>
  </si>
  <si>
    <t>20000631</t>
  </si>
  <si>
    <t>20000322</t>
  </si>
  <si>
    <t>20T4-NNA1</t>
  </si>
  <si>
    <t>Nghỉ từ đầu HK1/20-21 đến nay</t>
  </si>
  <si>
    <t>20002503</t>
  </si>
  <si>
    <t>Mai Thị Lang</t>
  </si>
  <si>
    <t>20002612</t>
  </si>
  <si>
    <t>20002015</t>
  </si>
  <si>
    <t>Trần Nguyễn Khánh</t>
  </si>
  <si>
    <t>20001977</t>
  </si>
  <si>
    <t>20001998</t>
  </si>
  <si>
    <t>Đàm Huy</t>
  </si>
  <si>
    <t>20002083</t>
  </si>
  <si>
    <t>Nguyễn Trần Gia</t>
  </si>
  <si>
    <t>20002862</t>
  </si>
  <si>
    <t>Trần Đoàn Bảo</t>
  </si>
  <si>
    <t>20003171</t>
  </si>
  <si>
    <t>Phạm Bảo</t>
  </si>
  <si>
    <t>20002491</t>
  </si>
  <si>
    <t>20002475</t>
  </si>
  <si>
    <t>Thy</t>
  </si>
  <si>
    <t>20002298</t>
  </si>
  <si>
    <t>Đào Ngọc Thùy</t>
  </si>
  <si>
    <t>20002038</t>
  </si>
  <si>
    <t>20T4-NNA2</t>
  </si>
  <si>
    <t>20003224</t>
  </si>
  <si>
    <t>20002832</t>
  </si>
  <si>
    <t>Nguyễn Huỳnh Thái</t>
  </si>
  <si>
    <t>20005165</t>
  </si>
  <si>
    <t>Bùi Vinh</t>
  </si>
  <si>
    <t>20007588</t>
  </si>
  <si>
    <t>Nguyễn Vũ Quốc</t>
  </si>
  <si>
    <t>20001863</t>
  </si>
  <si>
    <t>Nguyễn Phương Tuệ</t>
  </si>
  <si>
    <t>20001898</t>
  </si>
  <si>
    <t>Đỗ Trần Anh</t>
  </si>
  <si>
    <t>20007603</t>
  </si>
  <si>
    <t>Nguyễn Vương Bình</t>
  </si>
  <si>
    <t>20005296</t>
  </si>
  <si>
    <t>Trần Bá</t>
  </si>
  <si>
    <t>20001865</t>
  </si>
  <si>
    <t>Tôn Thất</t>
  </si>
  <si>
    <t>20005818</t>
  </si>
  <si>
    <t>Nguyễn Văn Hoài</t>
  </si>
  <si>
    <t>Tây</t>
  </si>
  <si>
    <t>20005682</t>
  </si>
  <si>
    <t>20003167</t>
  </si>
  <si>
    <t>Lê Trần Yến</t>
  </si>
  <si>
    <t>20T4-NNA3</t>
  </si>
  <si>
    <t>Đã chuyển trường</t>
  </si>
  <si>
    <t>Học 21T4-NNA1</t>
  </si>
  <si>
    <t>19002377</t>
  </si>
  <si>
    <t>Đoàn Gia</t>
  </si>
  <si>
    <t>19001237</t>
  </si>
  <si>
    <t>19001276</t>
  </si>
  <si>
    <t>20002474</t>
  </si>
  <si>
    <t>20002338</t>
  </si>
  <si>
    <t>Phùng Võ Duy</t>
  </si>
  <si>
    <t>Nghỉ từ tháng 12/2021 đến nay</t>
  </si>
  <si>
    <t>PH Báo nghỉ</t>
  </si>
  <si>
    <t>DANH SÁCH ĐỀ NGHỊ CHUYỂN TRẠNG THÁI TẠM NGƯNG HỌC
 THÁNG 3/2022 - NĂM HỌC 2021-2022</t>
  </si>
  <si>
    <t>20001088</t>
  </si>
  <si>
    <t>Hồ Quốc</t>
  </si>
  <si>
    <t>20001616</t>
  </si>
  <si>
    <t>Mai Minh</t>
  </si>
  <si>
    <t>20001840</t>
  </si>
  <si>
    <t>20001935</t>
  </si>
  <si>
    <t>20001989</t>
  </si>
  <si>
    <t>20000629</t>
  </si>
  <si>
    <t>Trần Chí</t>
  </si>
  <si>
    <t>20001297</t>
  </si>
  <si>
    <t>Nguyễn Vũ Minh</t>
  </si>
  <si>
    <t>20000717</t>
  </si>
  <si>
    <t>Nguyễn Bùi Trọng</t>
  </si>
  <si>
    <t>20000617</t>
  </si>
  <si>
    <t>20000695</t>
  </si>
  <si>
    <t>Lý Phi</t>
  </si>
  <si>
    <t>20001443</t>
  </si>
  <si>
    <t>20000696</t>
  </si>
  <si>
    <t>Phan Hùng</t>
  </si>
  <si>
    <t>20001571</t>
  </si>
  <si>
    <t>Nguyễn Lê Thanh</t>
  </si>
  <si>
    <t>20T4-CCK1</t>
  </si>
  <si>
    <t>Học 21T4-ĐHĐ1</t>
  </si>
  <si>
    <t>20001778</t>
  </si>
  <si>
    <t>Bá</t>
  </si>
  <si>
    <t>20001725</t>
  </si>
  <si>
    <t>20001667</t>
  </si>
  <si>
    <t>Nguyễn Tùng</t>
  </si>
  <si>
    <t>20002344</t>
  </si>
  <si>
    <t>Chung Minh</t>
  </si>
  <si>
    <t>20001609</t>
  </si>
  <si>
    <t>Phạm Huỳnh Đang</t>
  </si>
  <si>
    <t>Học 21T4-CMT1</t>
  </si>
  <si>
    <t>20001656</t>
  </si>
  <si>
    <t>20000016</t>
  </si>
  <si>
    <t>20000808</t>
  </si>
  <si>
    <t>Trương Vương Cẩm</t>
  </si>
  <si>
    <t>20T4-CKC1</t>
  </si>
  <si>
    <t>20000479</t>
  </si>
  <si>
    <t>20005648</t>
  </si>
  <si>
    <t>Dương Thiện Tuệ</t>
  </si>
  <si>
    <t>20004554</t>
  </si>
  <si>
    <t>Trần Phan Hoàng</t>
  </si>
  <si>
    <t>20000890</t>
  </si>
  <si>
    <t>Phạm Thị Hồng</t>
  </si>
  <si>
    <t>20001084</t>
  </si>
  <si>
    <t>Nguyễn Phạm Như</t>
  </si>
  <si>
    <t>Quỳnh</t>
  </si>
  <si>
    <t>20001220</t>
  </si>
  <si>
    <t>Nguyễn Thị Hoài</t>
  </si>
  <si>
    <t>20001074</t>
  </si>
  <si>
    <t>Nguyễn Đỗ Tường</t>
  </si>
  <si>
    <t>20002483</t>
  </si>
  <si>
    <t>Bùi Hoàng</t>
  </si>
  <si>
    <t>20002482</t>
  </si>
  <si>
    <t>20004722</t>
  </si>
  <si>
    <t>Huỳnh Lê</t>
  </si>
  <si>
    <t>20T4-LGT1</t>
  </si>
  <si>
    <t>Logistics</t>
  </si>
  <si>
    <t>20000784</t>
  </si>
  <si>
    <t>Võ Gia</t>
  </si>
  <si>
    <t>20002522</t>
  </si>
  <si>
    <t>20001241</t>
  </si>
  <si>
    <t>Nguyễn Bảo Gia</t>
  </si>
  <si>
    <t>20000935</t>
  </si>
  <si>
    <t>Trần Thụy Kim</t>
  </si>
  <si>
    <t>20001936</t>
  </si>
  <si>
    <t>Vũ Nguyễn Anh</t>
  </si>
  <si>
    <t>20002206</t>
  </si>
  <si>
    <t>Nguyễn Ngọc Trúc</t>
  </si>
  <si>
    <t>20002981</t>
  </si>
  <si>
    <t>20000858</t>
  </si>
  <si>
    <t>Lưu Trần Thanh</t>
  </si>
  <si>
    <t>20000011</t>
  </si>
  <si>
    <t>20001545</t>
  </si>
  <si>
    <t>Nguyễn Châu Xuân</t>
  </si>
  <si>
    <t>20002271</t>
  </si>
  <si>
    <t>Dương Mỹ</t>
  </si>
  <si>
    <t>20001717</t>
  </si>
  <si>
    <t>Trương Huỳnh Kim</t>
  </si>
  <si>
    <t>20002477</t>
  </si>
  <si>
    <t>Đoàn Phúc</t>
  </si>
  <si>
    <t>20002263</t>
  </si>
  <si>
    <t>Nguyễn Ngọc Thủy</t>
  </si>
  <si>
    <t>20002337</t>
  </si>
  <si>
    <t>20002445</t>
  </si>
  <si>
    <t>20002257</t>
  </si>
  <si>
    <t>Nguyễn Thị Bích</t>
  </si>
  <si>
    <t>20T4-QDL1</t>
  </si>
  <si>
    <t>Nghỉ từ ngày 05/3/2020 đến nay</t>
  </si>
  <si>
    <t>Quản trị du lịch MICE</t>
  </si>
  <si>
    <t>20000939</t>
  </si>
  <si>
    <t>Lã Quốc</t>
  </si>
  <si>
    <t>20007958</t>
  </si>
  <si>
    <t>Nguyễn Tấn Thái</t>
  </si>
  <si>
    <t>20002748</t>
  </si>
  <si>
    <t>Phan Chí</t>
  </si>
  <si>
    <t>20004888</t>
  </si>
  <si>
    <t>20003139</t>
  </si>
  <si>
    <t>Phạm Võ Thanh</t>
  </si>
  <si>
    <t>20004354</t>
  </si>
  <si>
    <t>Lê Vũ Trọng</t>
  </si>
  <si>
    <t>20006725</t>
  </si>
  <si>
    <t>20002606</t>
  </si>
  <si>
    <t>Vũ Minh</t>
  </si>
  <si>
    <t>20003093</t>
  </si>
  <si>
    <t>Lê Phú</t>
  </si>
  <si>
    <t>20004266</t>
  </si>
  <si>
    <t>20003050</t>
  </si>
  <si>
    <t>20004865</t>
  </si>
  <si>
    <t>20003242</t>
  </si>
  <si>
    <t>20004959</t>
  </si>
  <si>
    <t>20T4-CKC2</t>
  </si>
  <si>
    <t>Nghỉ từ ngày 12/4/2021 đến nay</t>
  </si>
  <si>
    <t>Nghỉ từ ngày 15/8/2021 đến nay</t>
  </si>
  <si>
    <t>Nghỉ từ ngày 21/11/2021 đến nay</t>
  </si>
  <si>
    <t>Nghỉ từ ngày 15/3/2021 đến nay</t>
  </si>
  <si>
    <t>Học 21T4-CKC1</t>
  </si>
  <si>
    <t>Nghỉ từ ngày 24/6/2021 đến nay</t>
  </si>
  <si>
    <t>Nghỉ từ ngày 02/3/2021 đến nay</t>
  </si>
  <si>
    <t>Nghỉ từ ngày 13/4/2021 đến nay</t>
  </si>
  <si>
    <t>Nghỉ từ ngày 20/02/2021 đến nay</t>
  </si>
  <si>
    <t>20000628</t>
  </si>
  <si>
    <t>Trịnh Hoàng Mai</t>
  </si>
  <si>
    <t>20000636</t>
  </si>
  <si>
    <t>Phan Như</t>
  </si>
  <si>
    <t>20001866</t>
  </si>
  <si>
    <t>Lê Trần Mỹ</t>
  </si>
  <si>
    <t>20001528</t>
  </si>
  <si>
    <t>Lê Nguyễn Xuân</t>
  </si>
  <si>
    <t>Thu</t>
  </si>
  <si>
    <t>20T4-KTD2</t>
  </si>
  <si>
    <t>Nghỉ từ ngày 01/10/2020 đến nay</t>
  </si>
  <si>
    <t>20001273</t>
  </si>
  <si>
    <t>Trần Mai</t>
  </si>
  <si>
    <t>20001082</t>
  </si>
  <si>
    <t>Lê Ngọc Hải</t>
  </si>
  <si>
    <t>20000841</t>
  </si>
  <si>
    <t>Phương Văn</t>
  </si>
  <si>
    <t>20000928</t>
  </si>
  <si>
    <t>20004698</t>
  </si>
  <si>
    <t>Phạm Thị Bích</t>
  </si>
  <si>
    <t>20000893</t>
  </si>
  <si>
    <t>20001447</t>
  </si>
  <si>
    <t>20000888</t>
  </si>
  <si>
    <t>Hoàng Công</t>
  </si>
  <si>
    <t>20001434</t>
  </si>
  <si>
    <t>Trần Diệp Thanh</t>
  </si>
  <si>
    <t>20001467</t>
  </si>
  <si>
    <t>Lê Thị Thanh</t>
  </si>
  <si>
    <t>20000246</t>
  </si>
  <si>
    <t>Huỳnh Thị Anh</t>
  </si>
  <si>
    <t>20000362</t>
  </si>
  <si>
    <t>20000965</t>
  </si>
  <si>
    <t>20T4-QKS1</t>
  </si>
  <si>
    <t>Nghỉ từ ngày 20/9/2021 đến nay</t>
  </si>
  <si>
    <t>Nghỉ từ ngày 18/11/2021 đến nay</t>
  </si>
  <si>
    <t>Học 21T4-CNÔ3</t>
  </si>
  <si>
    <t>Nghỉ từ ngày 08/9/2021 đến nay</t>
  </si>
  <si>
    <t>Nghỉ từ ngày 09/10/2021 đến nay</t>
  </si>
  <si>
    <t>PH báo chuyển trường</t>
  </si>
  <si>
    <t>Quản trị khách sạn</t>
  </si>
  <si>
    <t>20000590</t>
  </si>
  <si>
    <t>Lê Ngô Trung</t>
  </si>
  <si>
    <t>20004551</t>
  </si>
  <si>
    <t>Duyên</t>
  </si>
  <si>
    <t>20007790</t>
  </si>
  <si>
    <t>Bùi Thị Hạnh</t>
  </si>
  <si>
    <t>20007789</t>
  </si>
  <si>
    <t>Vũ Bảo</t>
  </si>
  <si>
    <t>20001283</t>
  </si>
  <si>
    <t>Nguyễn Thị Trúc</t>
  </si>
  <si>
    <t>20005646</t>
  </si>
  <si>
    <t>Nguyễn Thảo Ngân</t>
  </si>
  <si>
    <t>Mỹ</t>
  </si>
  <si>
    <t>20001204</t>
  </si>
  <si>
    <t>Nguyễn Đắc Bảo</t>
  </si>
  <si>
    <t>20005466</t>
  </si>
  <si>
    <t>20T4-QLH1</t>
  </si>
  <si>
    <t>Có xác nhận của PH</t>
  </si>
  <si>
    <t>Quản trị lữ hành</t>
  </si>
  <si>
    <t>20002418</t>
  </si>
  <si>
    <t>Lê Giang Thiên</t>
  </si>
  <si>
    <t>20000569</t>
  </si>
  <si>
    <t>Nguyễn Hoàng Bảo</t>
  </si>
  <si>
    <t>20000567</t>
  </si>
  <si>
    <t>Phạm Thị Thanh</t>
  </si>
  <si>
    <t>20000221</t>
  </si>
  <si>
    <t>Tạ Nguyễn Phương</t>
  </si>
  <si>
    <t>20000571</t>
  </si>
  <si>
    <t>Gịp Ngọc</t>
  </si>
  <si>
    <t>Liên</t>
  </si>
  <si>
    <t>20002109</t>
  </si>
  <si>
    <t>Nguyễn Võ Thanh</t>
  </si>
  <si>
    <t>20001262</t>
  </si>
  <si>
    <t>20000185</t>
  </si>
  <si>
    <t>Dương Thục</t>
  </si>
  <si>
    <t>20002101</t>
  </si>
  <si>
    <t>Thái Bình Anh</t>
  </si>
  <si>
    <t>20001507</t>
  </si>
  <si>
    <t>20T4-KLB1</t>
  </si>
  <si>
    <t>Nghỉ từ ngày 10/12/2021 đến nay</t>
  </si>
  <si>
    <t>Nghỉ từ ngày 30/11/2021 đến nay</t>
  </si>
  <si>
    <t>Học 21T4-ANM1</t>
  </si>
  <si>
    <t>Kỹ thuật làm bánh</t>
  </si>
  <si>
    <t>20005607</t>
  </si>
  <si>
    <t>20005366</t>
  </si>
  <si>
    <t>Trần Biện</t>
  </si>
  <si>
    <t>20002824</t>
  </si>
  <si>
    <t>20002234</t>
  </si>
  <si>
    <t>20005472</t>
  </si>
  <si>
    <t>20005704</t>
  </si>
  <si>
    <t>Nguyễn Hồ Thanh</t>
  </si>
  <si>
    <t>20005554</t>
  </si>
  <si>
    <t>20002510</t>
  </si>
  <si>
    <t>20004629</t>
  </si>
  <si>
    <t>Nguyễn Lâm Tồn</t>
  </si>
  <si>
    <t>20002980</t>
  </si>
  <si>
    <t>Danh Ngọc</t>
  </si>
  <si>
    <t>20005610</t>
  </si>
  <si>
    <t>20001360</t>
  </si>
  <si>
    <t>Châu Thuận</t>
  </si>
  <si>
    <t>20005415</t>
  </si>
  <si>
    <t>Lê Ngọc Trường</t>
  </si>
  <si>
    <t>20003035</t>
  </si>
  <si>
    <t>Trần Hồ Quốc</t>
  </si>
  <si>
    <t>20002220</t>
  </si>
  <si>
    <t>Huỳnh Vĩnh</t>
  </si>
  <si>
    <t>20002504</t>
  </si>
  <si>
    <t>20005367</t>
  </si>
  <si>
    <t>20005548</t>
  </si>
  <si>
    <t>20001849</t>
  </si>
  <si>
    <t>Lương Chí</t>
  </si>
  <si>
    <t>20T4-CCK2</t>
  </si>
  <si>
    <t>20001871</t>
  </si>
  <si>
    <t>20002897</t>
  </si>
  <si>
    <t>20T4-CKL1</t>
  </si>
  <si>
    <t>19000262</t>
  </si>
  <si>
    <t>Phạm Thị</t>
  </si>
  <si>
    <t>19002749</t>
  </si>
  <si>
    <t>Trần Ngọc Quỳnh</t>
  </si>
  <si>
    <t>Hương</t>
  </si>
  <si>
    <t>19002970</t>
  </si>
  <si>
    <t>Bùi Thị Thanh</t>
  </si>
  <si>
    <t>19001382</t>
  </si>
  <si>
    <t>Mai Trần Thảo</t>
  </si>
  <si>
    <t>20001394</t>
  </si>
  <si>
    <t>Doanh</t>
  </si>
  <si>
    <t>20001305</t>
  </si>
  <si>
    <t>20002002</t>
  </si>
  <si>
    <t>Trịnh Nguyễn Tuấn</t>
  </si>
  <si>
    <t>20001089</t>
  </si>
  <si>
    <t>20007606</t>
  </si>
  <si>
    <t>Hứa Xuân Hoàng</t>
  </si>
  <si>
    <t>20001874</t>
  </si>
  <si>
    <t>Hồ Phước</t>
  </si>
  <si>
    <t>20000706</t>
  </si>
  <si>
    <t>20001610</t>
  </si>
  <si>
    <t>Trần Tuấn Khải</t>
  </si>
  <si>
    <t>20001186</t>
  </si>
  <si>
    <t>Đinh Kỳ</t>
  </si>
  <si>
    <t>20001983</t>
  </si>
  <si>
    <t>Đặng Hồng</t>
  </si>
  <si>
    <t>20001925</t>
  </si>
  <si>
    <t>Dương Đàm Duy</t>
  </si>
  <si>
    <t>20001562</t>
  </si>
  <si>
    <t>Lê Thái</t>
  </si>
  <si>
    <t>20002024</t>
  </si>
  <si>
    <t>Đường Minh</t>
  </si>
  <si>
    <t>20T4-VSL1</t>
  </si>
  <si>
    <t>Học 21T4-CNÔ2</t>
  </si>
  <si>
    <t>20000131</t>
  </si>
  <si>
    <t>20006704</t>
  </si>
  <si>
    <t>20002346</t>
  </si>
  <si>
    <t>Lê Nguyễn Thanh</t>
  </si>
  <si>
    <t>20003097</t>
  </si>
  <si>
    <t>Trần Hoàng Thanh</t>
  </si>
  <si>
    <t>20007792</t>
  </si>
  <si>
    <t>20006774</t>
  </si>
  <si>
    <t>20T4-TMĐ1</t>
  </si>
  <si>
    <t>CVHT đã liên lạc với PH</t>
  </si>
  <si>
    <t>20000224</t>
  </si>
  <si>
    <t>Võ Mạnh Trí</t>
  </si>
  <si>
    <t>20000270</t>
  </si>
  <si>
    <t>20000194</t>
  </si>
  <si>
    <t>20000119</t>
  </si>
  <si>
    <t>20000122</t>
  </si>
  <si>
    <t>20000085</t>
  </si>
  <si>
    <t>Thái Gia</t>
  </si>
  <si>
    <t>20000158</t>
  </si>
  <si>
    <t>Đỗ Trọng</t>
  </si>
  <si>
    <t>20000139</t>
  </si>
  <si>
    <t>20T4-CNÔ1</t>
  </si>
  <si>
    <t>20000916</t>
  </si>
  <si>
    <t>20000602</t>
  </si>
  <si>
    <t>Lưu Thiên</t>
  </si>
  <si>
    <t>20000814</t>
  </si>
  <si>
    <t>20000906</t>
  </si>
  <si>
    <t>Phùng Quang</t>
  </si>
  <si>
    <t>20000878</t>
  </si>
  <si>
    <t>Cao Hữu</t>
  </si>
  <si>
    <t>20000978</t>
  </si>
  <si>
    <t>Đặng Bá Trung</t>
  </si>
  <si>
    <t>20000981</t>
  </si>
  <si>
    <t>Nguyễn Lâm Trung</t>
  </si>
  <si>
    <t>20000857</t>
  </si>
  <si>
    <t>Vũ Cao</t>
  </si>
  <si>
    <t>Huynh</t>
  </si>
  <si>
    <t>20000967</t>
  </si>
  <si>
    <t>Nguyễn Đặng Tuấn</t>
  </si>
  <si>
    <t>20000810</t>
  </si>
  <si>
    <t>20000948</t>
  </si>
  <si>
    <t>20000883</t>
  </si>
  <si>
    <t>20003078</t>
  </si>
  <si>
    <t>Trần Hạo</t>
  </si>
  <si>
    <t>20001039</t>
  </si>
  <si>
    <t>Thái Hoàng</t>
  </si>
  <si>
    <t>20000807</t>
  </si>
  <si>
    <t>20000805</t>
  </si>
  <si>
    <t>Trần Trường</t>
  </si>
  <si>
    <t>20000914</t>
  </si>
  <si>
    <t>20000869</t>
  </si>
  <si>
    <t>Học 21T4-VSL1</t>
  </si>
  <si>
    <t>20T4-CNÔ4</t>
  </si>
  <si>
    <t>20001728</t>
  </si>
  <si>
    <t>20001255</t>
  </si>
  <si>
    <t>Nguyễn Đinh Hoàng</t>
  </si>
  <si>
    <t>20001217</t>
  </si>
  <si>
    <t>20001127</t>
  </si>
  <si>
    <t>Từ Duy</t>
  </si>
  <si>
    <t>20001194</t>
  </si>
  <si>
    <t>Vũ Đức Thành</t>
  </si>
  <si>
    <t>20000429</t>
  </si>
  <si>
    <t>Võ Nhật</t>
  </si>
  <si>
    <t>20002808</t>
  </si>
  <si>
    <t>20001179</t>
  </si>
  <si>
    <t>20004851</t>
  </si>
  <si>
    <t>20001192</t>
  </si>
  <si>
    <t>Nguyễn Văn Tuấn</t>
  </si>
  <si>
    <t>20002146</t>
  </si>
  <si>
    <t>Đặng Huỳnh Minh</t>
  </si>
  <si>
    <t>20T4-CNÔ5</t>
  </si>
  <si>
    <t>Nghỉ từ ngày 28/6/2021 đến nay</t>
  </si>
  <si>
    <t>Nghỉ từ ngày 14/02/2021 đến nay</t>
  </si>
  <si>
    <t>Nghỉ từ ngày 12/02/2021 đến nay</t>
  </si>
  <si>
    <t>Nghỉ từ ngày 03/7/2021 đến nay</t>
  </si>
  <si>
    <t>Nghỉ từ ngày 12/03/2021 đến nay</t>
  </si>
  <si>
    <t>Nghỉ từ ngày 12/12/2020 đến nay</t>
  </si>
  <si>
    <t>Nghỉ từ ngày 08/3/2021 đến nay</t>
  </si>
  <si>
    <t>Nghỉ từ ngày 14/01/2021 đến nay</t>
  </si>
  <si>
    <t>CVHT Đã liên hệ phụ huynh</t>
  </si>
  <si>
    <t>19003398</t>
  </si>
  <si>
    <t>Hà Thành</t>
  </si>
  <si>
    <t>19002411</t>
  </si>
  <si>
    <t>Trương Mỹ</t>
  </si>
  <si>
    <t>19002574</t>
  </si>
  <si>
    <t>19T4-TCD1</t>
  </si>
  <si>
    <t>19000288</t>
  </si>
  <si>
    <t>Nguyễn Thị Tuyết</t>
  </si>
  <si>
    <t>19000481</t>
  </si>
  <si>
    <t>Lương Thị Hồng</t>
  </si>
  <si>
    <t>19000503</t>
  </si>
  <si>
    <t>Diễm</t>
  </si>
  <si>
    <t>19000931</t>
  </si>
  <si>
    <t>Vân Thị Quỳnh</t>
  </si>
  <si>
    <t>19000447</t>
  </si>
  <si>
    <t>Phan Thị Kim</t>
  </si>
  <si>
    <t>19000249</t>
  </si>
  <si>
    <t>Đoàn Mai Diễm</t>
  </si>
  <si>
    <t>19001129</t>
  </si>
  <si>
    <t>19000634</t>
  </si>
  <si>
    <t>Phạm Huỳnh Yến</t>
  </si>
  <si>
    <t>19001170</t>
  </si>
  <si>
    <t>Lê Văn Quế</t>
  </si>
  <si>
    <t>Xuyên</t>
  </si>
  <si>
    <t>Học 21T4-CNM1</t>
  </si>
  <si>
    <t>20001705</t>
  </si>
  <si>
    <t>Nguyễn Vũ Thiên</t>
  </si>
  <si>
    <t>20002081</t>
  </si>
  <si>
    <t>20000019</t>
  </si>
  <si>
    <t>Lê Thị Hồng</t>
  </si>
  <si>
    <t>Nhung</t>
  </si>
  <si>
    <t>20002135</t>
  </si>
  <si>
    <t>Phạm Ngọc Như</t>
  </si>
  <si>
    <t>20000826</t>
  </si>
  <si>
    <t>20T4-KTD1</t>
  </si>
  <si>
    <t>20000021</t>
  </si>
  <si>
    <t>20001313</t>
  </si>
  <si>
    <t>Đinh Thành</t>
  </si>
  <si>
    <t>20002804</t>
  </si>
  <si>
    <t>20000315</t>
  </si>
  <si>
    <t>Diệp Vinh</t>
  </si>
  <si>
    <t>20001974</t>
  </si>
  <si>
    <t>Phùng Vũ Gia</t>
  </si>
  <si>
    <t>20000908</t>
  </si>
  <si>
    <t>Nguyễn Phan Trung</t>
  </si>
  <si>
    <t>20006743</t>
  </si>
  <si>
    <t>20001337</t>
  </si>
  <si>
    <t>20001652</t>
  </si>
  <si>
    <t>20001409</t>
  </si>
  <si>
    <t>Vũ Tấn</t>
  </si>
  <si>
    <t>20004571</t>
  </si>
  <si>
    <t>Nguyễn Triệu</t>
  </si>
  <si>
    <t>20T4-KML1</t>
  </si>
  <si>
    <t>Nghỉ từ ngày 05/5/2021 đến nay</t>
  </si>
  <si>
    <t>Nghỉ từ ngày 14/3/2021 đến nay</t>
  </si>
  <si>
    <t>Nghỉ từ ngày 06/10/2021 đến nay</t>
  </si>
  <si>
    <t>Nghỉ từ ngày 11/5/2021 đến nay</t>
  </si>
  <si>
    <t>Nghỉ từ ngày 06/11/2021 đến nay</t>
  </si>
  <si>
    <t>Nghỉ từ ngày 09/5/2021 đến nay</t>
  </si>
  <si>
    <t>Nghỉ từ ngày 03/4/2021 đến nay</t>
  </si>
  <si>
    <t>20000465</t>
  </si>
  <si>
    <t>Lê Hoàng Châu</t>
  </si>
  <si>
    <t>20005521</t>
  </si>
  <si>
    <t>Nguyễn Nhật Trường</t>
  </si>
  <si>
    <t>20002098</t>
  </si>
  <si>
    <t>20000823</t>
  </si>
  <si>
    <t>Trương Thành</t>
  </si>
  <si>
    <t>20000763</t>
  </si>
  <si>
    <t>Nguyễn Khôi</t>
  </si>
  <si>
    <t>20001621</t>
  </si>
  <si>
    <t>20000787</t>
  </si>
  <si>
    <t>Đặng Quang</t>
  </si>
  <si>
    <t>20001693</t>
  </si>
  <si>
    <t>Phạm Viết</t>
  </si>
  <si>
    <t>20000330</t>
  </si>
  <si>
    <t>Lê Văn Nhật</t>
  </si>
  <si>
    <t>Nghỉ từ tháng 01/2022 đến nay</t>
  </si>
  <si>
    <t>20001389</t>
  </si>
  <si>
    <t>Nguyễn Trần Như</t>
  </si>
  <si>
    <t>20000764</t>
  </si>
  <si>
    <t>Thùy</t>
  </si>
  <si>
    <t>20001737</t>
  </si>
  <si>
    <t>Phạm Tuấn Anh</t>
  </si>
  <si>
    <t>20000067</t>
  </si>
  <si>
    <t>Lý Ngọc Đan</t>
  </si>
  <si>
    <t>Nghỉ từ ngày 07/4/2020 đến nay</t>
  </si>
  <si>
    <t>Nghỉ từ ngày 28/4/2020 đến nay</t>
  </si>
  <si>
    <t>Nghỉ từ ngày 17/3/2020 đến nay</t>
  </si>
  <si>
    <t>CVHT đã gửi thư cho PH</t>
  </si>
  <si>
    <t>CVHT đã nhắn tinXN tạm ngưng</t>
  </si>
  <si>
    <t>19004544</t>
  </si>
  <si>
    <t>19005174</t>
  </si>
  <si>
    <t>19003489</t>
  </si>
  <si>
    <t>Nguyễn Thị Mỹ</t>
  </si>
  <si>
    <t>19002243</t>
  </si>
  <si>
    <t>19004151</t>
  </si>
  <si>
    <t>19003701</t>
  </si>
  <si>
    <t>Đặng Phạm Chế</t>
  </si>
  <si>
    <t>19005194</t>
  </si>
  <si>
    <t>Đỗ Lâm Thanh</t>
  </si>
  <si>
    <t>19004459</t>
  </si>
  <si>
    <t>Lương Trọng</t>
  </si>
  <si>
    <t>19001765</t>
  </si>
  <si>
    <t>Lê Hồng</t>
  </si>
  <si>
    <t>19002832</t>
  </si>
  <si>
    <t>19004179</t>
  </si>
  <si>
    <t>19004115</t>
  </si>
  <si>
    <t>Phạm Hoàng Nhật</t>
  </si>
  <si>
    <t>20004863</t>
  </si>
  <si>
    <t>Dương Huỳnh</t>
  </si>
  <si>
    <t>20006753</t>
  </si>
  <si>
    <t>20004780</t>
  </si>
  <si>
    <t>Nguyễn Duy Hoàng</t>
  </si>
  <si>
    <t>20005814</t>
  </si>
  <si>
    <t>Nguyễn Trịnh Như</t>
  </si>
  <si>
    <t>20005435</t>
  </si>
  <si>
    <t>Phùng Thị Mai</t>
  </si>
  <si>
    <t>20005872</t>
  </si>
  <si>
    <t>Nguyễn Ngọc Phương</t>
  </si>
  <si>
    <t>20005630</t>
  </si>
  <si>
    <t>Từ Mỹ</t>
  </si>
  <si>
    <t>20004229</t>
  </si>
  <si>
    <t>Trương Vinh</t>
  </si>
  <si>
    <t>20C1-KTD1</t>
  </si>
  <si>
    <t>21003231</t>
  </si>
  <si>
    <t>Phạm Hoàng Đức</t>
  </si>
  <si>
    <t>21C1-TCD1</t>
  </si>
  <si>
    <t>20006058</t>
  </si>
  <si>
    <t>Mông Mỹ</t>
  </si>
  <si>
    <t>20006047</t>
  </si>
  <si>
    <t>20006049</t>
  </si>
  <si>
    <t>20006044</t>
  </si>
  <si>
    <t>20006050</t>
  </si>
  <si>
    <t>Trần Huỳnh Hoa Thúy</t>
  </si>
  <si>
    <t>20C2-KTD1</t>
  </si>
  <si>
    <t>20006118</t>
  </si>
  <si>
    <t>20006096</t>
  </si>
  <si>
    <t>Nguyễn Mạnh</t>
  </si>
  <si>
    <t>20006112</t>
  </si>
  <si>
    <t>Võ Nguyễn Thị</t>
  </si>
  <si>
    <t>20006088</t>
  </si>
  <si>
    <t>20C2-QTD1</t>
  </si>
  <si>
    <t>Khoa: Kinh tế  - Bậc đào tạo: Trung cấp và Cao đẳng</t>
  </si>
  <si>
    <t>Khoa: Điện - Điện tử; Bậc đào tạo: Trung cấp</t>
  </si>
  <si>
    <t>Khoa: Cơ khí - Bậc đào tạo: Trung cấp</t>
  </si>
  <si>
    <t>Khoa: Khoa học cơ bản - Bậc đào tạo: Trung cấp</t>
  </si>
  <si>
    <t>Tháng: 3/2022 - Năm học 2021-2022</t>
  </si>
  <si>
    <t>2021
T2</t>
  </si>
  <si>
    <t>2021
C1</t>
  </si>
  <si>
    <t>2021
C3</t>
  </si>
  <si>
    <t>2021
C5</t>
  </si>
  <si>
    <t>2021
C6</t>
  </si>
  <si>
    <t>2021
C2</t>
  </si>
  <si>
    <t>PH xác nhận chuyển ngành</t>
  </si>
  <si>
    <t>20001015</t>
  </si>
  <si>
    <t>Trương Ngọc</t>
  </si>
  <si>
    <t>20000876</t>
  </si>
  <si>
    <t>20001136</t>
  </si>
  <si>
    <t>20001030</t>
  </si>
  <si>
    <t>20000649</t>
  </si>
  <si>
    <t>Trương Viết</t>
  </si>
  <si>
    <t>20000739</t>
  </si>
  <si>
    <t>Phùng Ngọc</t>
  </si>
  <si>
    <t>20000401</t>
  </si>
  <si>
    <t>20000382</t>
  </si>
  <si>
    <t>20000738</t>
  </si>
  <si>
    <t>Tchen Ngọc Bảo</t>
  </si>
  <si>
    <t>20000408</t>
  </si>
  <si>
    <t>Trần Thị Bích</t>
  </si>
  <si>
    <t>20T4-QTD1</t>
  </si>
  <si>
    <t>Phụ huynh đã xác nhận</t>
  </si>
  <si>
    <t>20001216</t>
  </si>
  <si>
    <t>Lê Quí</t>
  </si>
  <si>
    <t>20001761</t>
  </si>
  <si>
    <t>Trần Khả</t>
  </si>
  <si>
    <t>20001080</t>
  </si>
  <si>
    <t>Đoàn Thảo</t>
  </si>
  <si>
    <t>20005425</t>
  </si>
  <si>
    <t>20003040</t>
  </si>
  <si>
    <t>Phan Ngọc</t>
  </si>
  <si>
    <t>20001774</t>
  </si>
  <si>
    <t>20002289</t>
  </si>
  <si>
    <t>Lê Nguyễn Nhật</t>
  </si>
  <si>
    <t>20T4-QTD2</t>
  </si>
  <si>
    <t>Học 21T4-QTD1</t>
  </si>
  <si>
    <t>PH đã xác nhận chuyển trường</t>
  </si>
  <si>
    <t>Phụ huynh đã xác nhận nghỉ</t>
  </si>
  <si>
    <t>Nghỉ từ ngày 01/6/2021 đến nay</t>
  </si>
  <si>
    <t>19003089</t>
  </si>
  <si>
    <t>20001079</t>
  </si>
  <si>
    <t>20004262</t>
  </si>
  <si>
    <t>Thang Minh</t>
  </si>
  <si>
    <t>20003344</t>
  </si>
  <si>
    <t>Võ Thị Ngọc</t>
  </si>
  <si>
    <t>20003987</t>
  </si>
  <si>
    <t>Đặng Bảo</t>
  </si>
  <si>
    <t>20005513</t>
  </si>
  <si>
    <t>Nguyễn Dương Ngọc</t>
  </si>
  <si>
    <t>20001067</t>
  </si>
  <si>
    <t>Lý Hữu</t>
  </si>
  <si>
    <t>Truyền</t>
  </si>
  <si>
    <t>20005737</t>
  </si>
  <si>
    <t>(Kèm theo Quyết định số: 141/QĐ-LTT-TTGD ngày 25 tháng 3  năm 2022
 của Trường Cao đẳng Lý Tự Trọng Thành phố Hồ Chí Minh)</t>
  </si>
  <si>
    <t>(Kèm theo Quyết định số: 140/QĐ-LTT-TTGD ngày 25 tháng 3 năm 2022
 của Trường Cao đẳng Lý Tự Trọng Thành phố Hồ Chí Minh)</t>
  </si>
  <si>
    <t>140/QĐ-LTT-TTGD_25/3/2022</t>
  </si>
  <si>
    <t>(Kèm theo Quyết định số: 137/QĐ-LTT-TTGD ngày 25 tháng 3 năm 2022
 của Trường Cao đẳng Lý Tự Trọng Thành phố Hồ Chí Minh)</t>
  </si>
  <si>
    <t>(Kèm theo Quyết định số: 142/QĐ-LTT-TTGD ngày 25 tháng 3 năm 2022
 của Trường Cao đẳng Lý Tự Trọng Thành phố Hồ Chí Minh)</t>
  </si>
  <si>
    <t>142/QĐ-LTT-TTGD_25/3/2022</t>
  </si>
  <si>
    <t>(Kèm theo Quyết định số: 138/QĐ-LTT-TTGD ngày 25 tháng 3 năm 2022
 của Trường Cao đẳng Lý Tự Trọng Thành phố Hồ Chí Minh)</t>
  </si>
  <si>
    <t>(Kèm theo Quyết định số: 139/QĐ-LTT-TTGD ngày 25 tháng 4 năm 2022
 của Trường Cao đẳng Lý Tự Trọng Thành phố Hồ Chí Minh)</t>
  </si>
  <si>
    <t>Cập nhật PM ngày 28/3/2022</t>
  </si>
  <si>
    <t>BGH Duyệt cho HL</t>
  </si>
  <si>
    <t>CVHT đã gửi tin nhắn ĐT cho PH</t>
  </si>
  <si>
    <t>Khoa: Công nghệ thông tin - Bậc đào tạo: Trung cấp và Cao đẳng</t>
  </si>
  <si>
    <t>Khoa: Xây dựng - Bậc đào tạo: Trung cấp và Cao đẳng</t>
  </si>
  <si>
    <t>(Kèm theo Quyết định số: 157/QĐ-LTT-TTGD ngày 29 tháng 3 năm 2022
 của Trường Cao đẳng Lý Tự Trọng Thành phố Hồ Chí Minh)</t>
  </si>
  <si>
    <t>157/QĐ-LTT-TTGD_29/03/2022</t>
  </si>
  <si>
    <t>21002163</t>
  </si>
  <si>
    <t>21000678</t>
  </si>
  <si>
    <t>Nguyễn Thị Yến</t>
  </si>
  <si>
    <t>21T4-LGT1</t>
  </si>
  <si>
    <t>Nghỉ từ ngày 01/01/2022 đến nay</t>
  </si>
  <si>
    <t>21000318</t>
  </si>
  <si>
    <t>Võ Ngọc Minh</t>
  </si>
  <si>
    <t>21000359</t>
  </si>
  <si>
    <t>Nguyễn Cẩm</t>
  </si>
  <si>
    <t>21T4-QTD1</t>
  </si>
  <si>
    <t>21004243</t>
  </si>
  <si>
    <t>21T4-NTN1</t>
  </si>
  <si>
    <t>Tiếng Nhật</t>
  </si>
  <si>
    <t>21004455</t>
  </si>
  <si>
    <t>Lê Quân</t>
  </si>
  <si>
    <t>21004018</t>
  </si>
  <si>
    <t>Dượng</t>
  </si>
  <si>
    <t>21002815</t>
  </si>
  <si>
    <t>21003262</t>
  </si>
  <si>
    <t>Phùng Minh</t>
  </si>
  <si>
    <t>21004304</t>
  </si>
  <si>
    <t>Trần Hải</t>
  </si>
  <si>
    <t>21C1-CTM1</t>
  </si>
  <si>
    <t>Nghỉ từ ngày 19/11/2021 đến nay</t>
  </si>
  <si>
    <t>21000528</t>
  </si>
  <si>
    <t>21000449</t>
  </si>
  <si>
    <t>21T4-CNÔ2</t>
  </si>
  <si>
    <t>PH đã viết giấy xác nhận</t>
  </si>
  <si>
    <t>20001062</t>
  </si>
  <si>
    <t>21003285</t>
  </si>
  <si>
    <t>21004086</t>
  </si>
  <si>
    <t>Phạm Sĩ</t>
  </si>
  <si>
    <t>21003210</t>
  </si>
  <si>
    <t>Cao Duy</t>
  </si>
  <si>
    <t>21003835</t>
  </si>
  <si>
    <t>Hoàng Phương</t>
  </si>
  <si>
    <t>21004670</t>
  </si>
  <si>
    <t>21003906</t>
  </si>
  <si>
    <t>Nguyễn Kiên</t>
  </si>
  <si>
    <t>21C1-ĐCN2</t>
  </si>
  <si>
    <t>21001732</t>
  </si>
  <si>
    <t>21T2-ĐCN1</t>
  </si>
  <si>
    <t>Rút học phí 25/10/2021</t>
  </si>
  <si>
    <t>21004099</t>
  </si>
  <si>
    <t>Rút học phí 15/11/2021</t>
  </si>
  <si>
    <t>21002671</t>
  </si>
  <si>
    <t>21T4-ĐCN1</t>
  </si>
  <si>
    <t>21001930</t>
  </si>
  <si>
    <t>21T4-CĐT1</t>
  </si>
  <si>
    <t>Rút học phí 12/11/2021</t>
  </si>
  <si>
    <t>21002419</t>
  </si>
  <si>
    <t>21T4-TĐH1</t>
  </si>
  <si>
    <t>21002930</t>
  </si>
  <si>
    <t>21T4-KML2</t>
  </si>
  <si>
    <t>Độc lập - Tự do - Hạnh phúc</t>
  </si>
  <si>
    <t>PHÒNG KẾ HOẠCH - TÀI CHÍNH</t>
  </si>
  <si>
    <t xml:space="preserve">DANH SÁCH HỌC SINH - SINH VIÊN ĐÃ RÚT HỌC PHÍ HỌC KỲ 1 
NĂM HỌC 2021-2022 ( ĐỢT 1) 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</si>
  <si>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</si>
  <si>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</si>
  <si>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</si>
  <si>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</si>
  <si>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</si>
  <si>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</si>
  <si>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</si>
  <si>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</si>
  <si>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</si>
  <si>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</si>
  <si>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HP</t>
  </si>
  <si>
    <t>21000838</t>
  </si>
  <si>
    <t>Đoàn An</t>
  </si>
  <si>
    <t>Đoàn An Khang</t>
  </si>
  <si>
    <t>21C1-CCK1</t>
  </si>
  <si>
    <t>C/HP/10093</t>
  </si>
  <si>
    <t>31/10/2020</t>
  </si>
  <si>
    <t>106.1</t>
  </si>
  <si>
    <t>21001452</t>
  </si>
  <si>
    <t xml:space="preserve">Huỳnh Thanh </t>
  </si>
  <si>
    <t>Huỳnh Thanh  Bình</t>
  </si>
  <si>
    <t>21C1-CMT1</t>
  </si>
  <si>
    <t>21004560</t>
  </si>
  <si>
    <t>Khỏe</t>
  </si>
  <si>
    <t>Nguyễn Ngọc Khỏe</t>
  </si>
  <si>
    <t>21001049</t>
  </si>
  <si>
    <t>Phạm Minh Kha</t>
  </si>
  <si>
    <t>21C1-CNÔ4</t>
  </si>
  <si>
    <t>21001521</t>
  </si>
  <si>
    <t>Nguyễn Lê Trọng</t>
  </si>
  <si>
    <t xml:space="preserve"> Nguyên</t>
  </si>
  <si>
    <t>Nguyễn Lê Trọng Nguyên</t>
  </si>
  <si>
    <t>21C1-CNÔ7</t>
  </si>
  <si>
    <t>21001832</t>
  </si>
  <si>
    <t xml:space="preserve">Hà Bảo </t>
  </si>
  <si>
    <t>Hà Bảo An</t>
  </si>
  <si>
    <t>21C1-CNÔ9</t>
  </si>
  <si>
    <t>21001901</t>
  </si>
  <si>
    <t xml:space="preserve">Nguyễn Trọng </t>
  </si>
  <si>
    <t>Nguyễn Trọng Nghĩa</t>
  </si>
  <si>
    <t>C/HP/10041</t>
  </si>
  <si>
    <t>16/10/2020</t>
  </si>
  <si>
    <t>21000272</t>
  </si>
  <si>
    <t>Trần Minh Tiến</t>
  </si>
  <si>
    <t>21C6-LTM1</t>
  </si>
  <si>
    <t>21C1-LTM2</t>
  </si>
  <si>
    <t>21004548</t>
  </si>
  <si>
    <t>Nguyễn Xuân Hiền</t>
  </si>
  <si>
    <t>21C1-NNA1</t>
  </si>
  <si>
    <t>21003833</t>
  </si>
  <si>
    <t>Trịnh Quốc</t>
  </si>
  <si>
    <t>Trịnh Quốc Khiêm</t>
  </si>
  <si>
    <t>21001337</t>
  </si>
  <si>
    <t xml:space="preserve">Lâm Thị Mỹ </t>
  </si>
  <si>
    <t>Lâm Thị Mỹ Uyên</t>
  </si>
  <si>
    <t>21C1-QKS1</t>
  </si>
  <si>
    <t>21004382</t>
  </si>
  <si>
    <t xml:space="preserve">Võ Minh </t>
  </si>
  <si>
    <t>Võ Minh  Hải</t>
  </si>
  <si>
    <t>21C1-TĐH1</t>
  </si>
  <si>
    <t>21003715</t>
  </si>
  <si>
    <t xml:space="preserve">Huỳnh Nhật </t>
  </si>
  <si>
    <t>Huỳnh Nhật Huy</t>
  </si>
  <si>
    <t>21C1-ĐHĐ1</t>
  </si>
  <si>
    <t>21C1-TKW1</t>
  </si>
  <si>
    <t>21004520</t>
  </si>
  <si>
    <t xml:space="preserve">Cao Anh </t>
  </si>
  <si>
    <t>Pha</t>
  </si>
  <si>
    <t>Cao Anh Pha</t>
  </si>
  <si>
    <t>21C2-THU1</t>
  </si>
  <si>
    <t>21003442</t>
  </si>
  <si>
    <t>Quách Phú</t>
  </si>
  <si>
    <t>Quách Phú Khang</t>
  </si>
  <si>
    <t>21C3-CCK1</t>
  </si>
  <si>
    <t>21003748</t>
  </si>
  <si>
    <t xml:space="preserve">Nguyễn Nhật </t>
  </si>
  <si>
    <t>Nguyễn Nhật Phi</t>
  </si>
  <si>
    <t>21001825</t>
  </si>
  <si>
    <t xml:space="preserve">Nguyễn Đức </t>
  </si>
  <si>
    <t>Nguyễn Đức Toàn</t>
  </si>
  <si>
    <t>21C3-CĐT1</t>
  </si>
  <si>
    <t>21001279</t>
  </si>
  <si>
    <t>Võ Minh Nhựt</t>
  </si>
  <si>
    <t>21C3-CNÔ2</t>
  </si>
  <si>
    <t>21001287</t>
  </si>
  <si>
    <t xml:space="preserve">Hồ Sỹ </t>
  </si>
  <si>
    <t>Hồ Sỹ Thắng</t>
  </si>
  <si>
    <t>21C5-CNÔ2</t>
  </si>
  <si>
    <t>21C6-CNÔ1</t>
  </si>
  <si>
    <t>21000376</t>
  </si>
  <si>
    <t>Nguyễn Quốc Thắng</t>
  </si>
  <si>
    <t>21C5-CNÔ1</t>
  </si>
  <si>
    <t>21C6-CNÔ2</t>
  </si>
  <si>
    <t>21002303</t>
  </si>
  <si>
    <t xml:space="preserve">Đinh Hoàng Minh </t>
  </si>
  <si>
    <t>Đinh Hoàng Minh Thông</t>
  </si>
  <si>
    <t>C/K/10034</t>
  </si>
  <si>
    <t>26/10/2020</t>
  </si>
  <si>
    <t xml:space="preserve">Đoàn Bảo </t>
  </si>
  <si>
    <t>Đoàn Bảo Tâm</t>
  </si>
  <si>
    <t>21T2-LTM</t>
  </si>
  <si>
    <t>Phạm Ngọc Thành</t>
  </si>
  <si>
    <t>C/HP/10011</t>
  </si>
  <si>
    <t>07/10/2020</t>
  </si>
  <si>
    <t>21002043</t>
  </si>
  <si>
    <t xml:space="preserve">Đinh Thị Minh </t>
  </si>
  <si>
    <t>Đinh Thị Minh Trang</t>
  </si>
  <si>
    <t>21T4-ANM1</t>
  </si>
  <si>
    <t xml:space="preserve">Lương Nguyễn Vũ </t>
  </si>
  <si>
    <t>Lương Nguyễn Vũ Anh</t>
  </si>
  <si>
    <t>21000159</t>
  </si>
  <si>
    <t>Trần Vũ Bảo</t>
  </si>
  <si>
    <t>Trần Vũ Bảo Uyên</t>
  </si>
  <si>
    <t>21T4-CNM1</t>
  </si>
  <si>
    <t>21000025</t>
  </si>
  <si>
    <t xml:space="preserve">Nguyễn Tấn </t>
  </si>
  <si>
    <t>Nguyễn Tấn Thịnh</t>
  </si>
  <si>
    <t>21T4-CNÔ1</t>
  </si>
  <si>
    <t xml:space="preserve">Dương Gia </t>
  </si>
  <si>
    <t>Dương Gia Linh</t>
  </si>
  <si>
    <t>21002162</t>
  </si>
  <si>
    <t xml:space="preserve">Nguyễn Bá Gia </t>
  </si>
  <si>
    <t>Nguyễn Bá Gia Huy</t>
  </si>
  <si>
    <t>21T4-ĐHĐ1</t>
  </si>
  <si>
    <t>21000142</t>
  </si>
  <si>
    <t xml:space="preserve">Nguyễn Đăng </t>
  </si>
  <si>
    <t>Nguyễn Đăng Hải</t>
  </si>
  <si>
    <t>21T4-KLB2</t>
  </si>
  <si>
    <t>21001553</t>
  </si>
  <si>
    <t xml:space="preserve">Nguyễn Minh </t>
  </si>
  <si>
    <t>Nguyễn Minh Thư</t>
  </si>
  <si>
    <t>21T4-KLB1</t>
  </si>
  <si>
    <t xml:space="preserve">Nguyễn Hoàng </t>
  </si>
  <si>
    <t>Nguyễn Hoàng Nam</t>
  </si>
  <si>
    <t>21T4-KML1</t>
  </si>
  <si>
    <t xml:space="preserve">Hoàng Anh Tuấn </t>
  </si>
  <si>
    <t>Hoàng Anh Tuấn Kiệt</t>
  </si>
  <si>
    <t>C/HP/10004</t>
  </si>
  <si>
    <t>05/10/2020</t>
  </si>
  <si>
    <t>21002204</t>
  </si>
  <si>
    <t xml:space="preserve">Trần Lâm Quốc </t>
  </si>
  <si>
    <t>Trần Lâm Quốc Thái</t>
  </si>
  <si>
    <t>21T4-LTM2</t>
  </si>
  <si>
    <t>C/HP/08043</t>
  </si>
  <si>
    <t>15/08/2020</t>
  </si>
  <si>
    <t>21000589</t>
  </si>
  <si>
    <t>Lê Huỳnh Tường</t>
  </si>
  <si>
    <t>Lê Huỳnh Tường Vy</t>
  </si>
  <si>
    <t>21T4-NNA1</t>
  </si>
  <si>
    <t>C/HP/10021</t>
  </si>
  <si>
    <t>13/10/2020</t>
  </si>
  <si>
    <t>21002230</t>
  </si>
  <si>
    <t xml:space="preserve">Vàng Thị Thanh </t>
  </si>
  <si>
    <t>Vàng Thị Thanh Hà</t>
  </si>
  <si>
    <t>21T4-QLH1</t>
  </si>
  <si>
    <t>21000203</t>
  </si>
  <si>
    <t xml:space="preserve">Chung Võ Thanh </t>
  </si>
  <si>
    <t>Chung Võ Thanh Vi</t>
  </si>
  <si>
    <t>21002260</t>
  </si>
  <si>
    <t xml:space="preserve">Lê Đỗ Sa </t>
  </si>
  <si>
    <t>Lê Đỗ Sa Huỳnh</t>
  </si>
  <si>
    <t>21T4-QTM1</t>
  </si>
  <si>
    <t xml:space="preserve">Bùi Gia </t>
  </si>
  <si>
    <t>Bùi Gia Phong</t>
  </si>
  <si>
    <t>21003008</t>
  </si>
  <si>
    <t xml:space="preserve">Nguyễn Văn Gia </t>
  </si>
  <si>
    <t>Nguyễn Văn Gia Bảo</t>
  </si>
  <si>
    <t>21T4-THU1</t>
  </si>
  <si>
    <t>21002615</t>
  </si>
  <si>
    <t xml:space="preserve">Đoàn Nguyễn Vũ </t>
  </si>
  <si>
    <t>Đoàn Nguyễn Vũ Hoàng</t>
  </si>
  <si>
    <t>21002114</t>
  </si>
  <si>
    <t xml:space="preserve">Thái Mạnh </t>
  </si>
  <si>
    <t>Thái Mạnh Hùng</t>
  </si>
  <si>
    <t>21002107</t>
  </si>
  <si>
    <t>Trần Viết</t>
  </si>
  <si>
    <t>Trần Viết Khang</t>
  </si>
  <si>
    <t>21T4-TKĐ2</t>
  </si>
  <si>
    <t>21T4-TKĐ3</t>
  </si>
  <si>
    <t>44 SV</t>
  </si>
  <si>
    <t>Thành phố Hồ Chí Minh, ngày 25 tháng 03 năm 2022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</si>
  <si>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</si>
  <si>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</si>
  <si>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</si>
  <si>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</si>
  <si>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</si>
  <si>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</si>
  <si>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</si>
  <si>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Rút học phí 30/11/2021</t>
  </si>
  <si>
    <t>Rút học phí 16/11/2021</t>
  </si>
  <si>
    <t>Rút học phí 10/11/2021</t>
  </si>
  <si>
    <t>Rút học phí 18/11/2021</t>
  </si>
  <si>
    <t>Rút học phí 03/11/2021</t>
  </si>
  <si>
    <t>Rút học phí 21/01/2022</t>
  </si>
  <si>
    <t>Rút học phí 25/11/2021</t>
  </si>
  <si>
    <t>Rút học phí 07/03/2022</t>
  </si>
  <si>
    <t>Rút học phí 17/11/2021</t>
  </si>
  <si>
    <t>Rút học phí 21/02/2022</t>
  </si>
  <si>
    <t>Rút học phí 29/10/2021</t>
  </si>
  <si>
    <t>21004484</t>
  </si>
  <si>
    <t>Nguyễn Đặng Quốc</t>
  </si>
  <si>
    <t>21003950</t>
  </si>
  <si>
    <t>Nguyễn Cảnh</t>
  </si>
  <si>
    <t>Toại</t>
  </si>
  <si>
    <t>21T4-CKC1</t>
  </si>
  <si>
    <t>21003362</t>
  </si>
  <si>
    <t>21003634</t>
  </si>
  <si>
    <t>Danh Hồng</t>
  </si>
  <si>
    <t>Diệp</t>
  </si>
  <si>
    <t>21002904</t>
  </si>
  <si>
    <t>21002837</t>
  </si>
  <si>
    <t>Phan Phú</t>
  </si>
  <si>
    <t>21003019</t>
  </si>
  <si>
    <t>21004089</t>
  </si>
  <si>
    <t>21002911</t>
  </si>
  <si>
    <t>21003323</t>
  </si>
  <si>
    <t>Đinh Võ Thành</t>
  </si>
  <si>
    <t>Lên</t>
  </si>
  <si>
    <t>21003117</t>
  </si>
  <si>
    <t>Nuoi</t>
  </si>
  <si>
    <t>21004737</t>
  </si>
  <si>
    <t>21003302</t>
  </si>
  <si>
    <t>Phạm Đình</t>
  </si>
  <si>
    <t>21003313</t>
  </si>
  <si>
    <t>21C1-CCK3</t>
  </si>
  <si>
    <t>Nghỉ từ ngày 28/02/2022 đến nay</t>
  </si>
  <si>
    <t>Nghỉ từ ngày 13/10/2021 đến nay</t>
  </si>
  <si>
    <t>Nghỉ từ ngày 04/12/2021 đến nay</t>
  </si>
  <si>
    <t>Nghỉ từ ngày 25/11/2021 đến nay</t>
  </si>
  <si>
    <t>Nghỉ từ ngày 09/3/2022 đến nay</t>
  </si>
  <si>
    <t>21002442</t>
  </si>
  <si>
    <t>Nguyễn Lưu Thanh</t>
  </si>
  <si>
    <t>21T4-CNÔ4</t>
  </si>
  <si>
    <t>21002216</t>
  </si>
  <si>
    <t>21001138</t>
  </si>
  <si>
    <t>Nguyễn Chính Huy</t>
  </si>
  <si>
    <t>21002099</t>
  </si>
  <si>
    <t>Phạm Thanh Đăng</t>
  </si>
  <si>
    <t>21004454</t>
  </si>
  <si>
    <t>21001339</t>
  </si>
  <si>
    <t>21004442</t>
  </si>
  <si>
    <t>Nghỉ từ tháng 02/2022 đến nay</t>
  </si>
  <si>
    <t>21002962</t>
  </si>
  <si>
    <t>21004554</t>
  </si>
  <si>
    <t>Trương Quang</t>
  </si>
  <si>
    <t>21004562</t>
  </si>
  <si>
    <t>21004329</t>
  </si>
  <si>
    <t>21004688</t>
  </si>
  <si>
    <t>21003847</t>
  </si>
  <si>
    <t>21C1-KML1</t>
  </si>
  <si>
    <t>21001488</t>
  </si>
  <si>
    <t>21000892</t>
  </si>
  <si>
    <t>21003460</t>
  </si>
  <si>
    <t>21004210</t>
  </si>
  <si>
    <t>Nguyễn Huỳnh Thanh</t>
  </si>
  <si>
    <t>21001427</t>
  </si>
  <si>
    <t>21003860</t>
  </si>
  <si>
    <t>21000735</t>
  </si>
  <si>
    <t>21004278</t>
  </si>
  <si>
    <t>21C1-CNL1</t>
  </si>
  <si>
    <t>21004370</t>
  </si>
  <si>
    <t>Đinh Hùng</t>
  </si>
  <si>
    <t>21000907</t>
  </si>
  <si>
    <t>Ghi</t>
  </si>
  <si>
    <t>21000932</t>
  </si>
  <si>
    <t>Hà Hùng</t>
  </si>
  <si>
    <t>21004381</t>
  </si>
  <si>
    <t>Nguyễn Huy</t>
  </si>
  <si>
    <t>21000995</t>
  </si>
  <si>
    <t>Đặng Duy</t>
  </si>
  <si>
    <t>21000990</t>
  </si>
  <si>
    <t>21001284</t>
  </si>
  <si>
    <t>21000355</t>
  </si>
  <si>
    <t>21001398</t>
  </si>
  <si>
    <t>21004699</t>
  </si>
  <si>
    <t>Phan Văn</t>
  </si>
  <si>
    <t>21000866</t>
  </si>
  <si>
    <t>Phạm Nhựt</t>
  </si>
  <si>
    <t>21000744</t>
  </si>
  <si>
    <t>21000961</t>
  </si>
  <si>
    <t>21004693</t>
  </si>
  <si>
    <t>Nguyễn Huỳnh Công</t>
  </si>
  <si>
    <t>21004691</t>
  </si>
  <si>
    <t>Huất Thanh</t>
  </si>
  <si>
    <t>21004241</t>
  </si>
  <si>
    <t>21004084</t>
  </si>
  <si>
    <t>21003834</t>
  </si>
  <si>
    <t>21004633</t>
  </si>
  <si>
    <t>21004515</t>
  </si>
  <si>
    <t>21004147</t>
  </si>
  <si>
    <t>21C1-CCK4</t>
  </si>
  <si>
    <t>21004191</t>
  </si>
  <si>
    <t>Trương Phi</t>
  </si>
  <si>
    <t>21004069</t>
  </si>
  <si>
    <t>Lê Thị Mỹ</t>
  </si>
  <si>
    <t>20005883</t>
  </si>
  <si>
    <t>Tôn Nữ Duyên</t>
  </si>
  <si>
    <t>Nghỉ từ giữa HKI/21-22 đến nay</t>
  </si>
  <si>
    <t>21004684</t>
  </si>
  <si>
    <t>Võ Phan Quốc</t>
  </si>
  <si>
    <t>21004614</t>
  </si>
  <si>
    <t>21004611</t>
  </si>
  <si>
    <t>Thái Tín</t>
  </si>
  <si>
    <t>21C1-LGT1</t>
  </si>
  <si>
    <t>Nghỉ từ ngày 03/01/2022 đến nay</t>
  </si>
  <si>
    <t>21002754</t>
  </si>
  <si>
    <t>21004588</t>
  </si>
  <si>
    <t>Mai Hữu</t>
  </si>
  <si>
    <t>21C1-KLB1</t>
  </si>
  <si>
    <t>20004238</t>
  </si>
  <si>
    <t>20003194</t>
  </si>
  <si>
    <t>Đặng Hoàng</t>
  </si>
  <si>
    <t>20003831</t>
  </si>
  <si>
    <t>Nghỉ từ tháng 8/2021 đến nay</t>
  </si>
  <si>
    <t>21004746</t>
  </si>
  <si>
    <t>21003239</t>
  </si>
  <si>
    <t>Nghỉ từ ngày 15/12/2021 đến nay</t>
  </si>
  <si>
    <t>Nghỉ từ ngày 29/11/2021 đến nay</t>
  </si>
  <si>
    <t>21000658</t>
  </si>
  <si>
    <t>Trần Văn Chí</t>
  </si>
  <si>
    <t>21000752</t>
  </si>
  <si>
    <t>Đoàn Ngọc</t>
  </si>
  <si>
    <t>21000535</t>
  </si>
  <si>
    <t>21T4-CNÔ3</t>
  </si>
  <si>
    <t>PH đã gọi điện báo nghỉ</t>
  </si>
  <si>
    <t>21004702</t>
  </si>
  <si>
    <t>21T4-CCK2</t>
  </si>
  <si>
    <t>21003484</t>
  </si>
  <si>
    <t>21T4-CTM1</t>
  </si>
  <si>
    <t>Nghỉ từ ngày 01/02/2022 đến nay</t>
  </si>
  <si>
    <t>PH báo Định cư nước ngoài</t>
  </si>
  <si>
    <t>21000883</t>
  </si>
  <si>
    <t>21001720</t>
  </si>
  <si>
    <t>Cao Gia</t>
  </si>
  <si>
    <t>21003463</t>
  </si>
  <si>
    <t>Phạm Huỳnh Khánh</t>
  </si>
  <si>
    <t>Nghỉ từ ngày 19/01/2022 đến nay</t>
  </si>
  <si>
    <t>Nghỉ từ ngày 12/01/2022 đến nay</t>
  </si>
  <si>
    <t>21001299</t>
  </si>
  <si>
    <t>21002557</t>
  </si>
  <si>
    <t>Lý Triển</t>
  </si>
  <si>
    <t>Nghỉ từ ngày 20/11/2021 đến nay</t>
  </si>
  <si>
    <t>21004705</t>
  </si>
  <si>
    <t>21003033</t>
  </si>
  <si>
    <t>Lý Thu</t>
  </si>
  <si>
    <t>Nga</t>
  </si>
  <si>
    <t>21004083</t>
  </si>
  <si>
    <t>21003884</t>
  </si>
  <si>
    <t>Trần Thị Thu</t>
  </si>
  <si>
    <t>21004714</t>
  </si>
  <si>
    <t>Nghỉ từ ngày 14/11/2021 đến nay</t>
  </si>
  <si>
    <t>Nghỉ từ ngày 20/02/2022 đến nay</t>
  </si>
  <si>
    <t>Nghỉ từ ngày 21/10/2021 đến nay</t>
  </si>
  <si>
    <t>PH báo SV chuyển trường</t>
  </si>
  <si>
    <t xml:space="preserve">Phụ huynh đã xác nhận </t>
  </si>
  <si>
    <t>21002742</t>
  </si>
  <si>
    <t>21000677</t>
  </si>
  <si>
    <t>Lê Hồ Vinh</t>
  </si>
  <si>
    <t>21000698</t>
  </si>
  <si>
    <t>21C7-LTM1</t>
  </si>
  <si>
    <t>Nghỉ từ ngày 14/02/2022 đến nay</t>
  </si>
  <si>
    <t>21000971</t>
  </si>
  <si>
    <t>21004350</t>
  </si>
  <si>
    <t>21004568</t>
  </si>
  <si>
    <t>21003691</t>
  </si>
  <si>
    <t>21002078</t>
  </si>
  <si>
    <t>Nguyễn Thị Thảo</t>
  </si>
  <si>
    <t>21C7-NNA1</t>
  </si>
  <si>
    <t>Nghỉ từ ngày 08/3/2022 đến nay</t>
  </si>
  <si>
    <t>Nghỉ từ ngày 16/01/2022 đến nay</t>
  </si>
  <si>
    <t>Nghỉ từ ngày 16/11/2021 đến nay</t>
  </si>
  <si>
    <t>SV đi du học</t>
  </si>
  <si>
    <t>21004741</t>
  </si>
  <si>
    <t>21000029</t>
  </si>
  <si>
    <t>21004430</t>
  </si>
  <si>
    <t>Kiều Công Tuấn</t>
  </si>
  <si>
    <t>21001495</t>
  </si>
  <si>
    <t>Trần Nguyên</t>
  </si>
  <si>
    <t>21000016</t>
  </si>
  <si>
    <t>21001346</t>
  </si>
  <si>
    <t>Võ Duy</t>
  </si>
  <si>
    <t>21001266</t>
  </si>
  <si>
    <t>Đặng Hoàng</t>
  </si>
  <si>
    <t>21002998</t>
  </si>
  <si>
    <t>21004313</t>
  </si>
  <si>
    <t>21C1-ĐCN1</t>
  </si>
  <si>
    <t>21002710</t>
  </si>
  <si>
    <t>21000500</t>
  </si>
  <si>
    <t>21002802</t>
  </si>
  <si>
    <t>21001239</t>
  </si>
  <si>
    <t>21C1-ĐĐT1</t>
  </si>
  <si>
    <t>21003684</t>
  </si>
  <si>
    <t>21001561</t>
  </si>
  <si>
    <t>21004105</t>
  </si>
  <si>
    <t>Đặng Phi</t>
  </si>
  <si>
    <t>21004595</t>
  </si>
  <si>
    <t>21004264</t>
  </si>
  <si>
    <t>21004412</t>
  </si>
  <si>
    <t>Nguyễn Lê Công</t>
  </si>
  <si>
    <t>21004228</t>
  </si>
  <si>
    <t>21003692</t>
  </si>
  <si>
    <t>21C1-ĐĐT2</t>
  </si>
  <si>
    <t>Nghĩ từ giữa HKI/21-22 đến nay</t>
  </si>
  <si>
    <t>21002695</t>
  </si>
  <si>
    <t>21002438</t>
  </si>
  <si>
    <t>21003943</t>
  </si>
  <si>
    <t>Đào Nhật</t>
  </si>
  <si>
    <t>21004021</t>
  </si>
  <si>
    <t>21004622</t>
  </si>
  <si>
    <t>Phạm Huỳnh Quang</t>
  </si>
  <si>
    <t>21004557</t>
  </si>
  <si>
    <t>21003575</t>
  </si>
  <si>
    <t>Hà Tuấn</t>
  </si>
  <si>
    <t>21003988</t>
  </si>
  <si>
    <t>Huỳnh Công Minh</t>
  </si>
  <si>
    <t>21004309</t>
  </si>
  <si>
    <t>Nguyễn Phạm Trọng</t>
  </si>
  <si>
    <t>21C1-CĐT1</t>
  </si>
  <si>
    <t>21004125</t>
  </si>
  <si>
    <t>21004709</t>
  </si>
  <si>
    <t>21002945</t>
  </si>
  <si>
    <t>21004672</t>
  </si>
  <si>
    <t>Dương Quang</t>
  </si>
  <si>
    <t>21003999</t>
  </si>
  <si>
    <t>Tân Chiêu</t>
  </si>
  <si>
    <t>21003107</t>
  </si>
  <si>
    <t>Nguyễn Lê Hoàng Tấn</t>
  </si>
  <si>
    <t>21000667</t>
  </si>
  <si>
    <t>Trần Cát</t>
  </si>
  <si>
    <t>21000001</t>
  </si>
  <si>
    <t>21000581</t>
  </si>
  <si>
    <t>21000525</t>
  </si>
  <si>
    <t>21000065</t>
  </si>
  <si>
    <t>Đặng</t>
  </si>
  <si>
    <t>21000006</t>
  </si>
  <si>
    <t>Võ Ngọc Huy</t>
  </si>
  <si>
    <t>21000694</t>
  </si>
  <si>
    <t>Vũ Văn</t>
  </si>
  <si>
    <t>21000212</t>
  </si>
  <si>
    <t>21000004</t>
  </si>
  <si>
    <t>21000166</t>
  </si>
  <si>
    <t>21000051</t>
  </si>
  <si>
    <t>Thái Quang</t>
  </si>
  <si>
    <t>21C1-CNÔ1</t>
  </si>
  <si>
    <t>20004192</t>
  </si>
  <si>
    <t>Tạ Tuấn</t>
  </si>
  <si>
    <t>20004091</t>
  </si>
  <si>
    <t>Vũ Tất</t>
  </si>
  <si>
    <t>21001626</t>
  </si>
  <si>
    <t>Phan Nhựt</t>
  </si>
  <si>
    <t>Khái</t>
  </si>
  <si>
    <t>21C3-CNÔ3</t>
  </si>
  <si>
    <t>21004039</t>
  </si>
  <si>
    <t>21001805</t>
  </si>
  <si>
    <t>Nguyễn Thanh Hoài</t>
  </si>
  <si>
    <t>21001460</t>
  </si>
  <si>
    <t>Nghỉ từ ngày 17/01/2022 đến nay</t>
  </si>
  <si>
    <t>Nghỉ từ ngày 21/01/2022 đến nay</t>
  </si>
  <si>
    <t>Nghỉ từ ngày 18/01/2022 đến nay</t>
  </si>
  <si>
    <t>21004685</t>
  </si>
  <si>
    <t>Lâm Hoàng Phúc</t>
  </si>
  <si>
    <t>21T4-TKĐ1</t>
  </si>
  <si>
    <t>21003598</t>
  </si>
  <si>
    <t>Nguyễn Nam</t>
  </si>
  <si>
    <t>21000301</t>
  </si>
  <si>
    <t>21002985</t>
  </si>
  <si>
    <t>Hoàng Công Phúc</t>
  </si>
  <si>
    <t>21000126</t>
  </si>
  <si>
    <t>21004599</t>
  </si>
  <si>
    <t>21000775</t>
  </si>
  <si>
    <t>Võ Thành Phương</t>
  </si>
  <si>
    <t>21003428</t>
  </si>
  <si>
    <t>21004189</t>
  </si>
  <si>
    <t>21003132</t>
  </si>
  <si>
    <t>21004326</t>
  </si>
  <si>
    <t>21003283</t>
  </si>
  <si>
    <t>Lê Trường</t>
  </si>
  <si>
    <t>21004728</t>
  </si>
  <si>
    <t>21001154</t>
  </si>
  <si>
    <t>Phạm Nguyễn Cát</t>
  </si>
  <si>
    <t>Lan</t>
  </si>
  <si>
    <t>21004720</t>
  </si>
  <si>
    <t>Trần Cao Nhật</t>
  </si>
  <si>
    <t>21001520</t>
  </si>
  <si>
    <t>Nguyễn Bảo Anh</t>
  </si>
  <si>
    <t>21004172</t>
  </si>
  <si>
    <t>21001785</t>
  </si>
  <si>
    <t>Ngô Tùng Trúc</t>
  </si>
  <si>
    <t>21003119</t>
  </si>
  <si>
    <t>Phùng Thanh</t>
  </si>
  <si>
    <t>21003279</t>
  </si>
  <si>
    <t>21001870</t>
  </si>
  <si>
    <t>Nguyễn Đoàn Minh</t>
  </si>
  <si>
    <t>21003443</t>
  </si>
  <si>
    <t>21001422</t>
  </si>
  <si>
    <t>Nguyễn Bá</t>
  </si>
  <si>
    <t>21004661</t>
  </si>
  <si>
    <t>Nguyễn Võ Hoàng</t>
  </si>
  <si>
    <t>21004170</t>
  </si>
  <si>
    <t>21004479</t>
  </si>
  <si>
    <t>Lê Đình Huỳnh</t>
  </si>
  <si>
    <t>21004620</t>
  </si>
  <si>
    <t>Phạm Thị Minh</t>
  </si>
  <si>
    <t>21004374</t>
  </si>
  <si>
    <t>Hoàng Tuấn</t>
  </si>
  <si>
    <t>Nghỉ từ ngày 31/12/2021 đến nay</t>
  </si>
  <si>
    <t>CVHT đã nhắn tin cho PH</t>
  </si>
  <si>
    <t>21002612</t>
  </si>
  <si>
    <t>Trần Bảo</t>
  </si>
  <si>
    <t>21000444</t>
  </si>
  <si>
    <t>Lai Tiến</t>
  </si>
  <si>
    <t>Nghỉ từ ngày 01/3/2022 đến nay</t>
  </si>
  <si>
    <t>20004564</t>
  </si>
  <si>
    <t>Hồ Thành</t>
  </si>
  <si>
    <t>20000311</t>
  </si>
  <si>
    <t>20003461</t>
  </si>
  <si>
    <t>20003556</t>
  </si>
  <si>
    <t>Lưu Anh</t>
  </si>
  <si>
    <t>20002457</t>
  </si>
  <si>
    <t>20004632</t>
  </si>
  <si>
    <t>Lưng</t>
  </si>
  <si>
    <t>20004299</t>
  </si>
  <si>
    <t>20003109</t>
  </si>
  <si>
    <t>Nguyễn Tâm</t>
  </si>
  <si>
    <t>20002361</t>
  </si>
  <si>
    <t>Trương Tam</t>
  </si>
  <si>
    <t>20004423</t>
  </si>
  <si>
    <t>Trần Ngô</t>
  </si>
  <si>
    <t>20004211</t>
  </si>
  <si>
    <t>20003431</t>
  </si>
  <si>
    <t>20004696</t>
  </si>
  <si>
    <t>20004217</t>
  </si>
  <si>
    <t>Nguyễn Lương</t>
  </si>
  <si>
    <t>20002793</t>
  </si>
  <si>
    <t>20003252</t>
  </si>
  <si>
    <t>20003374</t>
  </si>
  <si>
    <t>Đào Phước</t>
  </si>
  <si>
    <t>Vĩnh</t>
  </si>
  <si>
    <t>20C1-CNL1</t>
  </si>
  <si>
    <t>Đi Nghĩa vụ quân sự</t>
  </si>
  <si>
    <t>ĐT cho CVHT xin nghỉ học</t>
  </si>
  <si>
    <t>20005350</t>
  </si>
  <si>
    <t>Cao Hoàng Vũ</t>
  </si>
  <si>
    <t>20005179</t>
  </si>
  <si>
    <t>Trần Nam</t>
  </si>
  <si>
    <t>20005020</t>
  </si>
  <si>
    <t>Nguyễn Đoàn Nhật</t>
  </si>
  <si>
    <t>20005223</t>
  </si>
  <si>
    <t>20005487</t>
  </si>
  <si>
    <t>20005071</t>
  </si>
  <si>
    <t>Hồ Hữu</t>
  </si>
  <si>
    <t>20005398</t>
  </si>
  <si>
    <t>Cao Đức</t>
  </si>
  <si>
    <t>20005561</t>
  </si>
  <si>
    <t>20C1-CNL2</t>
  </si>
  <si>
    <t>21000972</t>
  </si>
  <si>
    <t>Mai Tấn</t>
  </si>
  <si>
    <t>21003628</t>
  </si>
  <si>
    <t>Võ Trần Đại</t>
  </si>
  <si>
    <t>21004292</t>
  </si>
  <si>
    <t>21003408</t>
  </si>
  <si>
    <t>21003454</t>
  </si>
  <si>
    <t>Trần Quý</t>
  </si>
  <si>
    <t>21003767</t>
  </si>
  <si>
    <t>21004314</t>
  </si>
  <si>
    <t>21C1-VSL1</t>
  </si>
  <si>
    <t>21001302</t>
  </si>
  <si>
    <t>Trần Thái</t>
  </si>
  <si>
    <t>21000906</t>
  </si>
  <si>
    <t>21001407</t>
  </si>
  <si>
    <t>21C1-CNÔ6</t>
  </si>
  <si>
    <t>Nghỉ từ ngày 23/11/2021 đến nay</t>
  </si>
  <si>
    <t>Nghỉ từ ngày 22/12/2021 đến nay</t>
  </si>
  <si>
    <t>21000872</t>
  </si>
  <si>
    <t>21000901</t>
  </si>
  <si>
    <t>21C3-CNÔ1</t>
  </si>
  <si>
    <t>21002035</t>
  </si>
  <si>
    <t>21001505</t>
  </si>
  <si>
    <t>Khôn</t>
  </si>
  <si>
    <t>21001026</t>
  </si>
  <si>
    <t>Đỗ Thanh</t>
  </si>
  <si>
    <t>21001577</t>
  </si>
  <si>
    <t>21001688</t>
  </si>
  <si>
    <t>Võ Trường</t>
  </si>
  <si>
    <t>21C3-CNÔ4</t>
  </si>
  <si>
    <t>21000069</t>
  </si>
  <si>
    <t>21000608</t>
  </si>
  <si>
    <t>21004287</t>
  </si>
  <si>
    <t>21000712</t>
  </si>
  <si>
    <t>Đào Đình</t>
  </si>
  <si>
    <t>21004761</t>
  </si>
  <si>
    <t>21T4-CCK1</t>
  </si>
  <si>
    <t>Nghỉ từ tháng 03/2022 đến nay</t>
  </si>
  <si>
    <t>21003782</t>
  </si>
  <si>
    <t>21002877</t>
  </si>
  <si>
    <t>Phan Hải</t>
  </si>
  <si>
    <t>21002618</t>
  </si>
  <si>
    <t>21000994</t>
  </si>
  <si>
    <t>Lê Võ Nhật</t>
  </si>
  <si>
    <t>21000779</t>
  </si>
  <si>
    <t>Lương Thanh</t>
  </si>
  <si>
    <t>21000915</t>
  </si>
  <si>
    <t>21003395</t>
  </si>
  <si>
    <t>21004569</t>
  </si>
  <si>
    <t>21002712</t>
  </si>
  <si>
    <t>Trần Da</t>
  </si>
  <si>
    <t>Dĩ</t>
  </si>
  <si>
    <t>21004194</t>
  </si>
  <si>
    <t>Lâm Gia</t>
  </si>
  <si>
    <t>21004404</t>
  </si>
  <si>
    <t>Ngô Đình</t>
  </si>
  <si>
    <t>21002620</t>
  </si>
  <si>
    <t>21001717</t>
  </si>
  <si>
    <t>Phạm Chí</t>
  </si>
  <si>
    <t>21002666</t>
  </si>
  <si>
    <t>Nguyễn Văn Bảo</t>
  </si>
  <si>
    <t>21001900</t>
  </si>
  <si>
    <t>Trạng</t>
  </si>
  <si>
    <t>21002826</t>
  </si>
  <si>
    <t>21C1-CCK2</t>
  </si>
  <si>
    <t>Nghỉ từ ngày 04/11/2021 đến nay</t>
  </si>
  <si>
    <t>Huỳnh Trung</t>
  </si>
  <si>
    <t>21004433</t>
  </si>
  <si>
    <t>Nguyễn Võ Diễm</t>
  </si>
  <si>
    <t>CVHT đã gọi báo PH</t>
  </si>
  <si>
    <t>21003072</t>
  </si>
  <si>
    <t>21002349</t>
  </si>
  <si>
    <t>Trình Gia</t>
  </si>
  <si>
    <t>21T4-TKW1</t>
  </si>
  <si>
    <t>21003947</t>
  </si>
  <si>
    <t>Hồ Chí</t>
  </si>
  <si>
    <t>21002382</t>
  </si>
  <si>
    <t>21002386</t>
  </si>
  <si>
    <t>21T4-ĐĐT1</t>
  </si>
  <si>
    <t>21004270</t>
  </si>
  <si>
    <t>Lê Ngọc Phương</t>
  </si>
  <si>
    <t>21003479</t>
  </si>
  <si>
    <t>Vũ Ngọc Như</t>
  </si>
  <si>
    <t>21004254</t>
  </si>
  <si>
    <t>Lê Thành Đại</t>
  </si>
  <si>
    <t>21002261</t>
  </si>
  <si>
    <t>Nguyễn Thị Hồng</t>
  </si>
  <si>
    <t>21002117</t>
  </si>
  <si>
    <t>21002341</t>
  </si>
  <si>
    <t>Tăng Thành</t>
  </si>
  <si>
    <t>21002586</t>
  </si>
  <si>
    <t>21003426</t>
  </si>
  <si>
    <t>21002585</t>
  </si>
  <si>
    <t>Nguyễn Thị Bảo</t>
  </si>
  <si>
    <t>21T4-KTD1</t>
  </si>
  <si>
    <t>21004140</t>
  </si>
  <si>
    <t>21002587</t>
  </si>
  <si>
    <t>21003014</t>
  </si>
  <si>
    <t>Thân Anh</t>
  </si>
  <si>
    <t>21T4-KXD1</t>
  </si>
  <si>
    <t>Nghỉ từ ngày 04/3/2022 đến nay</t>
  </si>
  <si>
    <t>21002805</t>
  </si>
  <si>
    <t>Lý Seo</t>
  </si>
  <si>
    <t>Binh</t>
  </si>
  <si>
    <t>21001014</t>
  </si>
  <si>
    <t>21000925</t>
  </si>
  <si>
    <t>Lê Khánh</t>
  </si>
  <si>
    <t>21000914</t>
  </si>
  <si>
    <t>Cao Minh</t>
  </si>
  <si>
    <t>21000933</t>
  </si>
  <si>
    <t>Nguyễn Hồ</t>
  </si>
  <si>
    <t>21000893</t>
  </si>
  <si>
    <t>Lư Tấn</t>
  </si>
  <si>
    <t>21000896</t>
  </si>
  <si>
    <t>Nguyễn Đoàn</t>
  </si>
  <si>
    <t>21000929</t>
  </si>
  <si>
    <t>Phạm Thủ</t>
  </si>
  <si>
    <t>Thừa</t>
  </si>
  <si>
    <t>21000969</t>
  </si>
  <si>
    <t>21000931</t>
  </si>
  <si>
    <t>21C1-CNÔ3</t>
  </si>
  <si>
    <t>21001615</t>
  </si>
  <si>
    <t>Đinh Tuấn</t>
  </si>
  <si>
    <t>Nghỉ từ ngày 17/12/2021 đến nay</t>
  </si>
  <si>
    <t>21001597</t>
  </si>
  <si>
    <t>Lê Nguyên</t>
  </si>
  <si>
    <t>Nghỉ từ ngày 09/12/2021 đến nay</t>
  </si>
  <si>
    <t>21001596</t>
  </si>
  <si>
    <t>21001489</t>
  </si>
  <si>
    <t>21001599</t>
  </si>
  <si>
    <t>Quyết</t>
  </si>
  <si>
    <t>Nghỉ từ ngày 11/11/2021 đến nay</t>
  </si>
  <si>
    <t>Nghỉ từ ngày 26/11/2021 đến nay</t>
  </si>
  <si>
    <t>Nghỉ từ ngày 23/12/2021 đến nay</t>
  </si>
  <si>
    <t>21001569</t>
  </si>
  <si>
    <t>Nghỉ từ ngày 03/11/2021 đến nay</t>
  </si>
  <si>
    <t>21001603</t>
  </si>
  <si>
    <t>Võ Tuấn</t>
  </si>
  <si>
    <t>21001459</t>
  </si>
  <si>
    <t>21001541</t>
  </si>
  <si>
    <t>21001548</t>
  </si>
  <si>
    <t>Võ Trần Trung</t>
  </si>
  <si>
    <t>Nghỉ từ ngày 07/01/2022 đến nay</t>
  </si>
  <si>
    <t>Nghỉ từ ngày 22/01/2022 đến nay</t>
  </si>
  <si>
    <t>21001125</t>
  </si>
  <si>
    <t>21001093</t>
  </si>
  <si>
    <t>21004708</t>
  </si>
  <si>
    <t>Dương Chí</t>
  </si>
  <si>
    <t>21001557</t>
  </si>
  <si>
    <t>21004337</t>
  </si>
  <si>
    <t>21001931</t>
  </si>
  <si>
    <t>21002542</t>
  </si>
  <si>
    <t>Phan Nguyễn Thanh</t>
  </si>
  <si>
    <t>21004385</t>
  </si>
  <si>
    <t>Đỗ Thái</t>
  </si>
  <si>
    <t>Tông</t>
  </si>
  <si>
    <t>21C1-KXD1</t>
  </si>
  <si>
    <t>Nghỉ từ ngày 04/10/2021 đến nay</t>
  </si>
  <si>
    <t>21002724</t>
  </si>
  <si>
    <t>Nguyễn Châu</t>
  </si>
  <si>
    <t>Nghỉ từ ngày 12/10/2021 đến nay</t>
  </si>
  <si>
    <t>21004026</t>
  </si>
  <si>
    <t>Nghỉ từ ngày 04/3/2021 đến nay</t>
  </si>
  <si>
    <t>21000568</t>
  </si>
  <si>
    <t>CVHT gọi điện cho PH</t>
  </si>
  <si>
    <t>21000405</t>
  </si>
  <si>
    <t>21000410</t>
  </si>
  <si>
    <t>Vũ Thái Sơn</t>
  </si>
  <si>
    <t>21001763</t>
  </si>
  <si>
    <t>21T4-LTM1</t>
  </si>
  <si>
    <t>SV đăng ký học lại khóa mới</t>
  </si>
  <si>
    <t>21001886</t>
  </si>
  <si>
    <t>Trương Phước</t>
  </si>
  <si>
    <t>21003857</t>
  </si>
  <si>
    <t>21C1-QTM1</t>
  </si>
  <si>
    <t>Nghỉ từ ngày 30/9/2021 đến nay</t>
  </si>
  <si>
    <t>21002281</t>
  </si>
  <si>
    <t>21001045</t>
  </si>
  <si>
    <t>Lê Phan Hoàng</t>
  </si>
  <si>
    <t>21004552</t>
  </si>
  <si>
    <t>21001850</t>
  </si>
  <si>
    <t>Bùi Thị Thu</t>
  </si>
  <si>
    <t>21004427</t>
  </si>
  <si>
    <t>Nguyễn Ngọc Như</t>
  </si>
  <si>
    <t>21T4-TCD1</t>
  </si>
  <si>
    <t>Nghỉ từ ngày 03/01/2021 đến nay</t>
  </si>
  <si>
    <t>Đã xác nhận với PH qua tin nhắn ĐT</t>
  </si>
  <si>
    <t>21000764</t>
  </si>
  <si>
    <t>21000821</t>
  </si>
  <si>
    <t>Trần Lê Minh</t>
  </si>
  <si>
    <t>21000760</t>
  </si>
  <si>
    <t>Nguyễn Linh</t>
  </si>
  <si>
    <t>21000825</t>
  </si>
  <si>
    <t>21000827</t>
  </si>
  <si>
    <t>Nguyễn Thành Công</t>
  </si>
  <si>
    <t>Nghiệm</t>
  </si>
  <si>
    <t>21000873</t>
  </si>
  <si>
    <t>21000738</t>
  </si>
  <si>
    <t>21C1-CNÔ2</t>
  </si>
  <si>
    <t>21001849</t>
  </si>
  <si>
    <t>Phạm Thành</t>
  </si>
  <si>
    <t>21001910</t>
  </si>
  <si>
    <t>21001966</t>
  </si>
  <si>
    <t>Nguyễn Trương Huy</t>
  </si>
  <si>
    <t>21001980</t>
  </si>
  <si>
    <t>Giang Thanh</t>
  </si>
  <si>
    <t>21001920</t>
  </si>
  <si>
    <t>21001847</t>
  </si>
  <si>
    <t>21001981</t>
  </si>
  <si>
    <t>Đỗ Việt</t>
  </si>
  <si>
    <t>21001970</t>
  </si>
  <si>
    <t>21001841</t>
  </si>
  <si>
    <t>21001835</t>
  </si>
  <si>
    <t>21001393</t>
  </si>
  <si>
    <t>21000162</t>
  </si>
  <si>
    <t>Nguyễn Mỹ</t>
  </si>
  <si>
    <t>21003773</t>
  </si>
  <si>
    <t>21004487</t>
  </si>
  <si>
    <t>Võ Điền Gia</t>
  </si>
  <si>
    <t>21004644</t>
  </si>
  <si>
    <t>Hà Bảo</t>
  </si>
  <si>
    <t>21004529</t>
  </si>
  <si>
    <t>Trần Thị Tuyết</t>
  </si>
  <si>
    <t>21003648</t>
  </si>
  <si>
    <t>21001308</t>
  </si>
  <si>
    <t>Ka</t>
  </si>
  <si>
    <t>21003579</t>
  </si>
  <si>
    <t>Nghê Yến</t>
  </si>
  <si>
    <t>Nghỉ từ ngày 01/03/2022 đến nay</t>
  </si>
  <si>
    <t>21004418</t>
  </si>
  <si>
    <t>21004604</t>
  </si>
  <si>
    <t>21000100</t>
  </si>
  <si>
    <t>21C1-QNH1</t>
  </si>
  <si>
    <t>Quản trị nhà hàng</t>
  </si>
  <si>
    <t>21001748</t>
  </si>
  <si>
    <t>Bạch</t>
  </si>
  <si>
    <t>21002470</t>
  </si>
  <si>
    <t>21C7-ĐCN1</t>
  </si>
  <si>
    <t>21001051</t>
  </si>
  <si>
    <t>21001060</t>
  </si>
  <si>
    <t>Đỗ Tuấn</t>
  </si>
  <si>
    <t>21001137</t>
  </si>
  <si>
    <t>Lê Trần Bảo</t>
  </si>
  <si>
    <t>21001580</t>
  </si>
  <si>
    <t>21001058</t>
  </si>
  <si>
    <t>Võ Hồng</t>
  </si>
  <si>
    <t>21001094</t>
  </si>
  <si>
    <t>21001216</t>
  </si>
  <si>
    <t>21001228</t>
  </si>
  <si>
    <t>21001232</t>
  </si>
  <si>
    <t>21001251</t>
  </si>
  <si>
    <t>Nguyễn Trung Thảo</t>
  </si>
  <si>
    <t>Em</t>
  </si>
  <si>
    <t>21001202</t>
  </si>
  <si>
    <t>Đỗ Lượng Trường</t>
  </si>
  <si>
    <t>21001772</t>
  </si>
  <si>
    <t>21001620</t>
  </si>
  <si>
    <t>Phù Sòn</t>
  </si>
  <si>
    <t>21001156</t>
  </si>
  <si>
    <t>21001166</t>
  </si>
  <si>
    <t>Phan Công</t>
  </si>
  <si>
    <t>21001165</t>
  </si>
  <si>
    <t>Nguyễn Dương</t>
  </si>
  <si>
    <t>21004296</t>
  </si>
  <si>
    <t>Vũ Anh</t>
  </si>
  <si>
    <t>21001151</t>
  </si>
  <si>
    <t>21001204</t>
  </si>
  <si>
    <t>Phạm Phú</t>
  </si>
  <si>
    <t>21001224</t>
  </si>
  <si>
    <t>21C1-CNÔ5</t>
  </si>
  <si>
    <t>Nghỉ từ ngày 12/11/2021 đến nay</t>
  </si>
  <si>
    <t>Nghỉ từ ngày 26/12/2021 đến nay</t>
  </si>
  <si>
    <t>Nghỉ từ ngày 29/12/2021 đến nay</t>
  </si>
  <si>
    <t>21002295</t>
  </si>
  <si>
    <t>21002344</t>
  </si>
  <si>
    <t>21002392</t>
  </si>
  <si>
    <t>Tăng</t>
  </si>
  <si>
    <t>21002352</t>
  </si>
  <si>
    <t>Hoàng Gia</t>
  </si>
  <si>
    <t>21001476</t>
  </si>
  <si>
    <t>Nhan Minh</t>
  </si>
  <si>
    <t>21C1-CNÔ10</t>
  </si>
  <si>
    <t>Nghỉ từ ngày 07/3/2022 đến nay</t>
  </si>
  <si>
    <t>21002797</t>
  </si>
  <si>
    <t>Búp</t>
  </si>
  <si>
    <t>21004411</t>
  </si>
  <si>
    <t>21004193</t>
  </si>
  <si>
    <t>21004257</t>
  </si>
  <si>
    <t>21003819</t>
  </si>
  <si>
    <t>Lê Trương Thùy</t>
  </si>
  <si>
    <t>21T4-QTD2</t>
  </si>
  <si>
    <t>21001249</t>
  </si>
  <si>
    <t>Cát</t>
  </si>
  <si>
    <t>21004090</t>
  </si>
  <si>
    <t>21000703</t>
  </si>
  <si>
    <t>Đỗ Phạm Trà</t>
  </si>
  <si>
    <t>21004491</t>
  </si>
  <si>
    <t>Lại Minh</t>
  </si>
  <si>
    <t>21002752</t>
  </si>
  <si>
    <t>21004732</t>
  </si>
  <si>
    <t>21004230</t>
  </si>
  <si>
    <t>21004647</t>
  </si>
  <si>
    <t>21004726</t>
  </si>
  <si>
    <t>21004612</t>
  </si>
  <si>
    <t>21004185</t>
  </si>
  <si>
    <t>21004058</t>
  </si>
  <si>
    <t>Nguyễn Đinh Minh</t>
  </si>
  <si>
    <t>21001321</t>
  </si>
  <si>
    <t>Phạm Thị Hoài</t>
  </si>
  <si>
    <t>21003424</t>
  </si>
  <si>
    <t>Huỳnh Thị Ngọc</t>
  </si>
  <si>
    <t>Thúy</t>
  </si>
  <si>
    <t>21004262</t>
  </si>
  <si>
    <t>Liên Anh</t>
  </si>
  <si>
    <t>21000136</t>
  </si>
  <si>
    <t>Bùi Lan</t>
  </si>
  <si>
    <t>21004628</t>
  </si>
  <si>
    <t>Lê Nguyễn Yến</t>
  </si>
  <si>
    <t>21004700</t>
  </si>
  <si>
    <t>Vỷ</t>
  </si>
  <si>
    <t>21C1-QTD1</t>
  </si>
  <si>
    <t>21002777</t>
  </si>
  <si>
    <t>Nguyễn Phát</t>
  </si>
  <si>
    <t>21001057</t>
  </si>
  <si>
    <t>21C1-LTM1</t>
  </si>
  <si>
    <t>21003391</t>
  </si>
  <si>
    <t>21002939</t>
  </si>
  <si>
    <t>Trương Trần Quốc</t>
  </si>
  <si>
    <t>21001786</t>
  </si>
  <si>
    <t>21001664</t>
  </si>
  <si>
    <t>Tống Minh</t>
  </si>
  <si>
    <t>21001633</t>
  </si>
  <si>
    <t>Lương Tuấn</t>
  </si>
  <si>
    <t>21001735</t>
  </si>
  <si>
    <t>21001788</t>
  </si>
  <si>
    <t>Võ Vĩnh</t>
  </si>
  <si>
    <t>21001737</t>
  </si>
  <si>
    <t>Đặng Chí</t>
  </si>
  <si>
    <t>21001675</t>
  </si>
  <si>
    <t>Hoàng Anh</t>
  </si>
  <si>
    <t>21001734</t>
  </si>
  <si>
    <t>Chu Ngọc</t>
  </si>
  <si>
    <t>21C1-CNÔ8</t>
  </si>
  <si>
    <t>20006306</t>
  </si>
  <si>
    <t>Trần Huỳnh Ngọc</t>
  </si>
  <si>
    <t>20006268</t>
  </si>
  <si>
    <t>Nguyễn Thùy</t>
  </si>
  <si>
    <t>20006304</t>
  </si>
  <si>
    <t>Nguyễn Sơn</t>
  </si>
  <si>
    <t>20006293</t>
  </si>
  <si>
    <t>Đàm Quang</t>
  </si>
  <si>
    <t>20006291</t>
  </si>
  <si>
    <t>20006289</t>
  </si>
  <si>
    <t>20006280</t>
  </si>
  <si>
    <t>Phan Nguyễn Mai</t>
  </si>
  <si>
    <t>20006286</t>
  </si>
  <si>
    <t>20006274</t>
  </si>
  <si>
    <t>Lê Hoàng Vươn</t>
  </si>
  <si>
    <t>20006269</t>
  </si>
  <si>
    <t>Ngô Lâm Bảo</t>
  </si>
  <si>
    <t>20C2-THU1</t>
  </si>
  <si>
    <t>20006365</t>
  </si>
  <si>
    <t>20006358</t>
  </si>
  <si>
    <t>Trịnh Văn</t>
  </si>
  <si>
    <t>20006360</t>
  </si>
  <si>
    <t>Hoàng Bảo</t>
  </si>
  <si>
    <t>20006368</t>
  </si>
  <si>
    <t>Võ An</t>
  </si>
  <si>
    <t>20006366</t>
  </si>
  <si>
    <t>20006370</t>
  </si>
  <si>
    <t>Trịnh Nguyên</t>
  </si>
  <si>
    <t>20C2-TKW1</t>
  </si>
  <si>
    <t>21004500</t>
  </si>
  <si>
    <t>21004247</t>
  </si>
  <si>
    <t>21T4-QNH1</t>
  </si>
  <si>
    <t>21004352</t>
  </si>
  <si>
    <t>Vũ Song</t>
  </si>
  <si>
    <t>21001108</t>
  </si>
  <si>
    <t>21003148</t>
  </si>
  <si>
    <t>21003106</t>
  </si>
  <si>
    <t>Huệ</t>
  </si>
  <si>
    <t>21001839</t>
  </si>
  <si>
    <t>Huỳnh Duy</t>
  </si>
  <si>
    <t>21003306</t>
  </si>
  <si>
    <t>21003931</t>
  </si>
  <si>
    <t>21002500</t>
  </si>
  <si>
    <t>21004373</t>
  </si>
  <si>
    <t>21001729</t>
  </si>
  <si>
    <t>Nguyễn Thiện</t>
  </si>
  <si>
    <t>21002279</t>
  </si>
  <si>
    <t>Nguyễn Vĩnh</t>
  </si>
  <si>
    <t>21C7-CCK1</t>
  </si>
  <si>
    <t>21004101</t>
  </si>
  <si>
    <t>Trương Tuấn</t>
  </si>
  <si>
    <t>21004248</t>
  </si>
  <si>
    <t>Phan Võ Anh</t>
  </si>
  <si>
    <t>21004534</t>
  </si>
  <si>
    <t>21004575</t>
  </si>
  <si>
    <t>21003361</t>
  </si>
  <si>
    <t>Văn Phước</t>
  </si>
  <si>
    <t>21003594</t>
  </si>
  <si>
    <t>Trần Hoàng Minh</t>
  </si>
  <si>
    <t>21004190</t>
  </si>
  <si>
    <t>Hồ Anh</t>
  </si>
  <si>
    <t>21C1-TKĐ2</t>
  </si>
  <si>
    <t>Nghỉ từ ngày 20/10/2021 đến nay</t>
  </si>
  <si>
    <t>Nghỉ từ ngày 25/3/2022 đến nay</t>
  </si>
  <si>
    <t>21004665</t>
  </si>
  <si>
    <t>Châu Bảo</t>
  </si>
  <si>
    <t>21002935</t>
  </si>
  <si>
    <t>Đặng Viết Tiểu</t>
  </si>
  <si>
    <t>Kiều</t>
  </si>
  <si>
    <t>21T4-QKS2</t>
  </si>
  <si>
    <t>21001492</t>
  </si>
  <si>
    <t>21004498</t>
  </si>
  <si>
    <t>Nguyễn Đoàn Châu</t>
  </si>
  <si>
    <t>21C3-LTM1</t>
  </si>
  <si>
    <t>21004760</t>
  </si>
  <si>
    <t>Mai Nhật</t>
  </si>
  <si>
    <t>21004361</t>
  </si>
  <si>
    <t>Lý Quốc</t>
  </si>
  <si>
    <t>21004423</t>
  </si>
  <si>
    <t>21004727</t>
  </si>
  <si>
    <t>21004679</t>
  </si>
  <si>
    <t>Đặng Hải</t>
  </si>
  <si>
    <t>21000190</t>
  </si>
  <si>
    <t>Nguyễn Thành Minh</t>
  </si>
  <si>
    <t>21004298</t>
  </si>
  <si>
    <t>Đặng Phước</t>
  </si>
  <si>
    <t>Hoà</t>
  </si>
  <si>
    <t>21001265</t>
  </si>
  <si>
    <t>Kiều Viết</t>
  </si>
  <si>
    <t>Huân</t>
  </si>
  <si>
    <t>21004460</t>
  </si>
  <si>
    <t>Phạm Hà Minh</t>
  </si>
  <si>
    <t>21004598</t>
  </si>
  <si>
    <t>Bùi Nguyễn Nhật</t>
  </si>
  <si>
    <t>21003679</t>
  </si>
  <si>
    <t>Nguyễn Trần Ngọc</t>
  </si>
  <si>
    <t>21004578</t>
  </si>
  <si>
    <t>Nguyễn Mai Phương</t>
  </si>
  <si>
    <t>21003913</t>
  </si>
  <si>
    <t>21004504</t>
  </si>
  <si>
    <t>Slin Liên</t>
  </si>
  <si>
    <t>21004641</t>
  </si>
  <si>
    <t>Nguyễn Lê Hoàng</t>
  </si>
  <si>
    <t>21004593</t>
  </si>
  <si>
    <t>21004634</t>
  </si>
  <si>
    <t>Đinh Cao</t>
  </si>
  <si>
    <t>21003346</t>
  </si>
  <si>
    <t>Nguyễn Thị Thuý</t>
  </si>
  <si>
    <t>21003377</t>
  </si>
  <si>
    <t>Phan Thị Thủy</t>
  </si>
  <si>
    <t>Nghỉ từ ngày 10/10/2021 đến nay</t>
  </si>
  <si>
    <t>Nghỉ từ ngày 07/12/2021 đến nay</t>
  </si>
  <si>
    <t>Nghỉ từ ngày 11/12/2021 đến nay</t>
  </si>
  <si>
    <t>Nghỉ từ ngày 25/12/2021 đến nay</t>
  </si>
  <si>
    <t>Nghỉ từ ngày 14/10/2021 đến nay</t>
  </si>
  <si>
    <t>Nghỉ từ ngày 08/10/2021 đến nay</t>
  </si>
  <si>
    <t>20001193</t>
  </si>
  <si>
    <t>Trịnh Thị Thúy</t>
  </si>
  <si>
    <t>20001823</t>
  </si>
  <si>
    <t>Trần Hải Minh</t>
  </si>
  <si>
    <t>20003195</t>
  </si>
  <si>
    <t>20001070</t>
  </si>
  <si>
    <t>Nông Ngọc Quốc</t>
  </si>
  <si>
    <t>20000986</t>
  </si>
  <si>
    <t>20002034</t>
  </si>
  <si>
    <t>20T4-QTM2</t>
  </si>
  <si>
    <t>21000664</t>
  </si>
  <si>
    <t>Trần Thị Thảo</t>
  </si>
  <si>
    <t>21000663</t>
  </si>
  <si>
    <t>Lê Huỳnh Thủy</t>
  </si>
  <si>
    <t>21T4-QDL1</t>
  </si>
  <si>
    <t>Nghỉ từ cuối HKI/21-22 đến nay</t>
  </si>
  <si>
    <t>21001944</t>
  </si>
  <si>
    <t>Nguyễn Thị Thùy</t>
  </si>
  <si>
    <t>21003929</t>
  </si>
  <si>
    <t>Hoàng Thị Thanh</t>
  </si>
  <si>
    <t>Nhàn</t>
  </si>
  <si>
    <t>21003786</t>
  </si>
  <si>
    <t>Thuấn</t>
  </si>
  <si>
    <t>21T4-QKS1</t>
  </si>
  <si>
    <t>Nghỉ từ ngày 16/02/2022 đến nay</t>
  </si>
  <si>
    <t>CVHT có xác nhận của PH</t>
  </si>
  <si>
    <t>21002067</t>
  </si>
  <si>
    <t>Trần Huỳnh Kim</t>
  </si>
  <si>
    <t>21001384</t>
  </si>
  <si>
    <t>21004519</t>
  </si>
  <si>
    <t>Mai Thúc</t>
  </si>
  <si>
    <t>21004671</t>
  </si>
  <si>
    <t>21003054</t>
  </si>
  <si>
    <t>21000271</t>
  </si>
  <si>
    <t>Lê Nguyễn Huy</t>
  </si>
  <si>
    <t>21003232</t>
  </si>
  <si>
    <t>Nguyễn Thuý</t>
  </si>
  <si>
    <t>21003630</t>
  </si>
  <si>
    <t>21004375</t>
  </si>
  <si>
    <t>Nguyễn Hoàng Yến</t>
  </si>
  <si>
    <t>21002893</t>
  </si>
  <si>
    <t>Nguyễn Như</t>
  </si>
  <si>
    <t>21002101</t>
  </si>
  <si>
    <t>Thuỷ</t>
  </si>
  <si>
    <t>21003047</t>
  </si>
  <si>
    <t>21003103</t>
  </si>
  <si>
    <t>Trần Kim</t>
  </si>
  <si>
    <t>21001593</t>
  </si>
  <si>
    <t>21C1-KTD1</t>
  </si>
  <si>
    <t>Nghỉ từ ngày 01/04/2022 đến nay</t>
  </si>
  <si>
    <t>20006400</t>
  </si>
  <si>
    <t>Phạm Hoàng Thiên</t>
  </si>
  <si>
    <t>20006379</t>
  </si>
  <si>
    <t>Trần Phát</t>
  </si>
  <si>
    <t>20006419</t>
  </si>
  <si>
    <t>Lê Bảo</t>
  </si>
  <si>
    <t>20006427</t>
  </si>
  <si>
    <t>Huỳnh Uyển</t>
  </si>
  <si>
    <t>20006402</t>
  </si>
  <si>
    <t>20006389</t>
  </si>
  <si>
    <t>Đặng Lê Phương</t>
  </si>
  <si>
    <t>20C2-NNA1</t>
  </si>
  <si>
    <t>Nghỉ từ ngày 12/5/2021 đến nay</t>
  </si>
  <si>
    <t>Nghỉ từ ngày 20/6/2021 đến nay</t>
  </si>
  <si>
    <t>Nghỉ từ ngày 20/7/2021 đến nay</t>
  </si>
  <si>
    <t>20006760</t>
  </si>
  <si>
    <t>Đào Minh</t>
  </si>
  <si>
    <t>20005292</t>
  </si>
  <si>
    <t>Nghỉ từ tháng 6/2021 đến nay</t>
  </si>
  <si>
    <t>20004477</t>
  </si>
  <si>
    <t>20005579</t>
  </si>
  <si>
    <t>20005432</t>
  </si>
  <si>
    <t>Võ Thái</t>
  </si>
  <si>
    <t>Sư</t>
  </si>
  <si>
    <t>20005870</t>
  </si>
  <si>
    <t>20C2-ĐCN1</t>
  </si>
  <si>
    <t>20006207</t>
  </si>
  <si>
    <t>Bùi Phong</t>
  </si>
  <si>
    <t>20006213</t>
  </si>
  <si>
    <t>20C2-ĐĐT1</t>
  </si>
  <si>
    <t>21003307</t>
  </si>
  <si>
    <t>Đào Gia</t>
  </si>
  <si>
    <t>21002756</t>
  </si>
  <si>
    <t>21004438</t>
  </si>
  <si>
    <t>21002822</t>
  </si>
  <si>
    <t>Nguyễn Thị</t>
  </si>
  <si>
    <t>Hường</t>
  </si>
  <si>
    <t>21001890</t>
  </si>
  <si>
    <t>Đào Châu</t>
  </si>
  <si>
    <t>Nghỉ từ ngày 10/01/2022 đến nay</t>
  </si>
  <si>
    <t>Nghỉ từ ngày 17/11/2021 đến nay</t>
  </si>
  <si>
    <t>Nghỉ từ ngày 14/3/2022 đến nay</t>
  </si>
  <si>
    <t>21001402</t>
  </si>
  <si>
    <t>21001494</t>
  </si>
  <si>
    <t>21001293</t>
  </si>
  <si>
    <t>Phạm Đình Quốc</t>
  </si>
  <si>
    <t>17002051</t>
  </si>
  <si>
    <t>19003765</t>
  </si>
  <si>
    <t>Hà Toàn</t>
  </si>
  <si>
    <t>19C1-QTM1</t>
  </si>
  <si>
    <t>19003654</t>
  </si>
  <si>
    <t>19002854</t>
  </si>
  <si>
    <t>19002837</t>
  </si>
  <si>
    <t>Trần Sỹ</t>
  </si>
  <si>
    <t>19C1-LTM1</t>
  </si>
  <si>
    <t>21003496</t>
  </si>
  <si>
    <t>21002920</t>
  </si>
  <si>
    <t>21004344</t>
  </si>
  <si>
    <t>Hứa Đăng</t>
  </si>
  <si>
    <t>21004238</t>
  </si>
  <si>
    <t>21002728</t>
  </si>
  <si>
    <t>Phạm Nguyễn Trung</t>
  </si>
  <si>
    <t>21C5-CĐT1</t>
  </si>
  <si>
    <t>19003186</t>
  </si>
  <si>
    <t>Năm</t>
  </si>
  <si>
    <t>19002500</t>
  </si>
  <si>
    <t>Phố</t>
  </si>
  <si>
    <t>19003180</t>
  </si>
  <si>
    <t>19002778</t>
  </si>
  <si>
    <t>19002703</t>
  </si>
  <si>
    <t>19C1-KML1</t>
  </si>
  <si>
    <t>19001383</t>
  </si>
  <si>
    <t>Phạm Thị Phương</t>
  </si>
  <si>
    <t>19001470</t>
  </si>
  <si>
    <t>19000377</t>
  </si>
  <si>
    <t>Vương Nhật</t>
  </si>
  <si>
    <t>19001351</t>
  </si>
  <si>
    <t>19000736</t>
  </si>
  <si>
    <t>19001464</t>
  </si>
  <si>
    <t>19000838</t>
  </si>
  <si>
    <t>Ngô Thiên</t>
  </si>
  <si>
    <t>19000927</t>
  </si>
  <si>
    <t>19T4-QTM1</t>
  </si>
  <si>
    <t>Nghỉ từ ngày 30/4/2021 đến nay</t>
  </si>
  <si>
    <t>Nghỉ từ ngày 26/01/2021 đến nay</t>
  </si>
  <si>
    <t>Nghỉ từ ngày 17/8/2021 đến nay</t>
  </si>
  <si>
    <t>Nghỉ từ ngày 21/4/2021 đến nay</t>
  </si>
  <si>
    <t>Học 21T4-VSL2</t>
  </si>
  <si>
    <t>CVHT đã xác nhận SV nghỉ</t>
  </si>
  <si>
    <t>21000717</t>
  </si>
  <si>
    <t>SV trên 18 tuổi, tự viết đơn xin thôi học</t>
  </si>
  <si>
    <t>21000443</t>
  </si>
  <si>
    <t>PH đến làm đơn xin thôi học cho SV</t>
  </si>
  <si>
    <t>21001236</t>
  </si>
  <si>
    <t>Phan Quyền</t>
  </si>
  <si>
    <t>21001702</t>
  </si>
  <si>
    <t>21001630</t>
  </si>
  <si>
    <t>Thân</t>
  </si>
  <si>
    <t>21C1-TKĐ1</t>
  </si>
  <si>
    <t>Nghỉ từ ngày 12/12/2021 đến nay</t>
  </si>
  <si>
    <t>Nghỉ từ ngày 02/01/2022 đến nay</t>
  </si>
  <si>
    <t>20000859</t>
  </si>
  <si>
    <t>Cao Quốc</t>
  </si>
  <si>
    <t>20006131</t>
  </si>
  <si>
    <t>Tô Nguyễn Quang</t>
  </si>
  <si>
    <t>20006171</t>
  </si>
  <si>
    <t>Phan Vĩnh</t>
  </si>
  <si>
    <t>20006142</t>
  </si>
  <si>
    <t>20006140</t>
  </si>
  <si>
    <t>20006163</t>
  </si>
  <si>
    <t>20C2-CCK1</t>
  </si>
  <si>
    <t>Nghỉ từ tháng 12/2021  đến nay</t>
  </si>
  <si>
    <t>Nghỉ từ tháng 11/2021  đến nay</t>
  </si>
  <si>
    <t>Nghỉ từ tháng 10/2021  đến nay</t>
  </si>
  <si>
    <t>Nghỉ từ tháng 01/2022  đến nay</t>
  </si>
  <si>
    <t>20006152</t>
  </si>
  <si>
    <t>Phạm Văn Thanh</t>
  </si>
  <si>
    <t>19002573</t>
  </si>
  <si>
    <t>19004061</t>
  </si>
  <si>
    <t>Đoàn Quang</t>
  </si>
  <si>
    <t>19C1-TKĐ1</t>
  </si>
  <si>
    <t>19004125</t>
  </si>
  <si>
    <t>Dương Sĩ</t>
  </si>
  <si>
    <t>19004155</t>
  </si>
  <si>
    <t>19003299</t>
  </si>
  <si>
    <t>Dương Gia</t>
  </si>
  <si>
    <t>19C1-TKĐ2</t>
  </si>
  <si>
    <t>20000688</t>
  </si>
  <si>
    <t>Thạch Nhân</t>
  </si>
  <si>
    <t>20002519</t>
  </si>
  <si>
    <t>Phan Vũ</t>
  </si>
  <si>
    <t>20003112</t>
  </si>
  <si>
    <t>20C3-CNÔ1</t>
  </si>
  <si>
    <t>20003318</t>
  </si>
  <si>
    <t>Đang</t>
  </si>
  <si>
    <t>20005173</t>
  </si>
  <si>
    <t>Hà Quốc</t>
  </si>
  <si>
    <t>20005390</t>
  </si>
  <si>
    <t>20005027</t>
  </si>
  <si>
    <t>20005843</t>
  </si>
  <si>
    <t>Nguyễn Trần Hải</t>
  </si>
  <si>
    <t>20005552</t>
  </si>
  <si>
    <t>Lai</t>
  </si>
  <si>
    <t>20005252</t>
  </si>
  <si>
    <t>20005373</t>
  </si>
  <si>
    <t>Nghỉ từ ngày 15/02/2022 đến nay</t>
  </si>
  <si>
    <t>20004324</t>
  </si>
  <si>
    <t>20005321</t>
  </si>
  <si>
    <t>20C6-CĐT1</t>
  </si>
  <si>
    <t>20000145</t>
  </si>
  <si>
    <t>20000801</t>
  </si>
  <si>
    <t>Dương Anh</t>
  </si>
  <si>
    <t>20000531</t>
  </si>
  <si>
    <t>Nguyễn An</t>
  </si>
  <si>
    <t>20C1-CNÔ1</t>
  </si>
  <si>
    <t>20000972</t>
  </si>
  <si>
    <t>20002216</t>
  </si>
  <si>
    <t>20001638</t>
  </si>
  <si>
    <t>Dương Bảo</t>
  </si>
  <si>
    <t>20000910</t>
  </si>
  <si>
    <t>Nguyện</t>
  </si>
  <si>
    <t>20002231</t>
  </si>
  <si>
    <t>Trần Châu Minh</t>
  </si>
  <si>
    <t>20001387</t>
  </si>
  <si>
    <t>Võ Nguyễn Xuân</t>
  </si>
  <si>
    <t>20001048</t>
  </si>
  <si>
    <t>Hồ Xuân</t>
  </si>
  <si>
    <t>20003429</t>
  </si>
  <si>
    <t>20000898</t>
  </si>
  <si>
    <t>20C1-CNÔ2</t>
  </si>
  <si>
    <t>Nghỉ từ ngày 10/9/2021 đến nay</t>
  </si>
  <si>
    <t>20002882</t>
  </si>
  <si>
    <t>20002893</t>
  </si>
  <si>
    <t>20002908</t>
  </si>
  <si>
    <t>Võ Huỳnh Minh</t>
  </si>
  <si>
    <t>20002817</t>
  </si>
  <si>
    <t>Ngô Chế</t>
  </si>
  <si>
    <t>20002915</t>
  </si>
  <si>
    <t>20002935</t>
  </si>
  <si>
    <t>Lý Giai</t>
  </si>
  <si>
    <t>20002812</t>
  </si>
  <si>
    <t>20004209</t>
  </si>
  <si>
    <t>20003015</t>
  </si>
  <si>
    <t>20C6-CNÔ4</t>
  </si>
  <si>
    <t>20004309</t>
  </si>
  <si>
    <t>20004900</t>
  </si>
  <si>
    <t>20C1-BCN1</t>
  </si>
  <si>
    <t>20005594</t>
  </si>
  <si>
    <t>Huỳnh Nhựt</t>
  </si>
  <si>
    <t>20005584</t>
  </si>
  <si>
    <t>Phạm Đức Nguyên</t>
  </si>
  <si>
    <t>20005570</t>
  </si>
  <si>
    <t>20005695</t>
  </si>
  <si>
    <t>20005499</t>
  </si>
  <si>
    <t>Trần Lý</t>
  </si>
  <si>
    <t>20005632</t>
  </si>
  <si>
    <t>Lâm Hữu</t>
  </si>
  <si>
    <t>Ti</t>
  </si>
  <si>
    <t>20C1-CTM3</t>
  </si>
  <si>
    <t>20005588</t>
  </si>
  <si>
    <t>Hà Đình</t>
  </si>
  <si>
    <t>20003655</t>
  </si>
  <si>
    <t>20003326</t>
  </si>
  <si>
    <t>20003381</t>
  </si>
  <si>
    <t>20003674</t>
  </si>
  <si>
    <t>20003501</t>
  </si>
  <si>
    <t>Lê Nhật</t>
  </si>
  <si>
    <t>20003463</t>
  </si>
  <si>
    <t>20003622</t>
  </si>
  <si>
    <t>20003210</t>
  </si>
  <si>
    <t>Nguyễn Bình</t>
  </si>
  <si>
    <t>20003452</t>
  </si>
  <si>
    <t>20003236</t>
  </si>
  <si>
    <t>Đào Lê</t>
  </si>
  <si>
    <t>20003502</t>
  </si>
  <si>
    <t>20003390</t>
  </si>
  <si>
    <t>20C1-CCK2</t>
  </si>
  <si>
    <t>Nghỉ từ ngày 14/5/2021 đến nay</t>
  </si>
  <si>
    <t>19000197</t>
  </si>
  <si>
    <t>19000073</t>
  </si>
  <si>
    <t>Nghỉ từ đầu HK2/21-22 đến nay</t>
  </si>
  <si>
    <t>19004448</t>
  </si>
  <si>
    <t>19C1-TĐH1</t>
  </si>
  <si>
    <t>20004852</t>
  </si>
  <si>
    <t>20003717</t>
  </si>
  <si>
    <t>Nguyễn Võ Hiếu</t>
  </si>
  <si>
    <t>Học</t>
  </si>
  <si>
    <t>20004778</t>
  </si>
  <si>
    <t>20003984</t>
  </si>
  <si>
    <t>20004103</t>
  </si>
  <si>
    <t>20002644</t>
  </si>
  <si>
    <t>20002705</t>
  </si>
  <si>
    <t>20002670</t>
  </si>
  <si>
    <t>20002739</t>
  </si>
  <si>
    <t>Lưu Quang</t>
  </si>
  <si>
    <t>Nghỉ từ tháng 3/2022 đến nay</t>
  </si>
  <si>
    <t>20004146</t>
  </si>
  <si>
    <t>Trương Chí</t>
  </si>
  <si>
    <t>20004325</t>
  </si>
  <si>
    <t>Đôn</t>
  </si>
  <si>
    <t>20004378</t>
  </si>
  <si>
    <t>Đào Tiến</t>
  </si>
  <si>
    <t>20004310</t>
  </si>
  <si>
    <t>20004221</t>
  </si>
  <si>
    <t>20004414</t>
  </si>
  <si>
    <t>Ngô Phi</t>
  </si>
  <si>
    <t>20004359</t>
  </si>
  <si>
    <t>20004318</t>
  </si>
  <si>
    <t>Nguyễn Lâm</t>
  </si>
  <si>
    <t>20004222</t>
  </si>
  <si>
    <t>20004311</t>
  </si>
  <si>
    <t>20C1-CNÔ13</t>
  </si>
  <si>
    <t>20003565</t>
  </si>
  <si>
    <t>Nguyễn Vũ</t>
  </si>
  <si>
    <t>20004461</t>
  </si>
  <si>
    <t>Lê Châu Công</t>
  </si>
  <si>
    <t>20003036</t>
  </si>
  <si>
    <t>20C3-CNÔ2</t>
  </si>
  <si>
    <t>20005783</t>
  </si>
  <si>
    <t>20002464</t>
  </si>
  <si>
    <t>Nguyễn Ảnh Thùy</t>
  </si>
  <si>
    <t>20001338</t>
  </si>
  <si>
    <t>20003273</t>
  </si>
  <si>
    <t>20003989</t>
  </si>
  <si>
    <t>20003767</t>
  </si>
  <si>
    <t>20000308</t>
  </si>
  <si>
    <t>20001806</t>
  </si>
  <si>
    <t>20000346</t>
  </si>
  <si>
    <t>Bùi Hiếu</t>
  </si>
  <si>
    <t>20C1-TKĐ1</t>
  </si>
  <si>
    <t>Nghỉ từ ngày 29/3/2021 đến nay</t>
  </si>
  <si>
    <t>20005608</t>
  </si>
  <si>
    <t>20005342</t>
  </si>
  <si>
    <t>Vương Khải</t>
  </si>
  <si>
    <t>20002946</t>
  </si>
  <si>
    <t>Nguyễn Phương Kỳ</t>
  </si>
  <si>
    <t>20005509</t>
  </si>
  <si>
    <t>Duẩn</t>
  </si>
  <si>
    <t>20004393</t>
  </si>
  <si>
    <t>Duyệt</t>
  </si>
  <si>
    <t>20002601</t>
  </si>
  <si>
    <t>Nguyễn Thúy</t>
  </si>
  <si>
    <t>20003902</t>
  </si>
  <si>
    <t>Trần Khánh</t>
  </si>
  <si>
    <t>20002944</t>
  </si>
  <si>
    <t>Lương Thị Thu</t>
  </si>
  <si>
    <t>20005794</t>
  </si>
  <si>
    <t>Lê Vinh</t>
  </si>
  <si>
    <t>20005757</t>
  </si>
  <si>
    <t>Điểu Thị</t>
  </si>
  <si>
    <t>20002624</t>
  </si>
  <si>
    <t>Bùi Thị Anh</t>
  </si>
  <si>
    <t>20005869</t>
  </si>
  <si>
    <t>Nguyễn Huỳnh Quang</t>
  </si>
  <si>
    <t>20000437</t>
  </si>
  <si>
    <t>Trịnh Thị Bích</t>
  </si>
  <si>
    <t>20003614</t>
  </si>
  <si>
    <t>Thị</t>
  </si>
  <si>
    <t>20003618</t>
  </si>
  <si>
    <t>20005217</t>
  </si>
  <si>
    <t>Thiệu</t>
  </si>
  <si>
    <t>20005602</t>
  </si>
  <si>
    <t>Lê Thị Kiều</t>
  </si>
  <si>
    <t>20003032</t>
  </si>
  <si>
    <t>Phan Thị Bảo</t>
  </si>
  <si>
    <t>20005468</t>
  </si>
  <si>
    <t>20002063</t>
  </si>
  <si>
    <t>20005457</t>
  </si>
  <si>
    <t>20004353</t>
  </si>
  <si>
    <t>Lê Võ Cát</t>
  </si>
  <si>
    <t>20C1-NNA1</t>
  </si>
  <si>
    <t>Nghỉ từ ngày 18/5/2021 đến nay</t>
  </si>
  <si>
    <t>Nghỉ từ ngày 25/3/2021 đến nay</t>
  </si>
  <si>
    <t>Nghỉ từ ngày 25/02/2021 đến nay</t>
  </si>
  <si>
    <t>Nghỉ từ ngày 16/3/2021 đến nay</t>
  </si>
  <si>
    <t>Nghỉ từ ngày 14/9/2020 đến nay</t>
  </si>
  <si>
    <t>Nghỉ từ ngày 11/3/2021 đến nay</t>
  </si>
  <si>
    <t>Nghỉ từ ngày 29/01/2021 đến nay</t>
  </si>
  <si>
    <t>Nghỉ từ ngày 10/02/2021 đến nay</t>
  </si>
  <si>
    <t>Nghỉ từ ngày 09/3/2021 đến nay</t>
  </si>
  <si>
    <t>20003204</t>
  </si>
  <si>
    <t>20003138</t>
  </si>
  <si>
    <t>20003070</t>
  </si>
  <si>
    <t>20003017</t>
  </si>
  <si>
    <t>Phạm Phi</t>
  </si>
  <si>
    <t>20003010</t>
  </si>
  <si>
    <t>Nguyễn Văn Hồng</t>
  </si>
  <si>
    <t>20003054</t>
  </si>
  <si>
    <t>Nguyễn Phan Minh</t>
  </si>
  <si>
    <t>20003770</t>
  </si>
  <si>
    <t>20003795</t>
  </si>
  <si>
    <t>20003753</t>
  </si>
  <si>
    <t>Thái Bửu Hoàng</t>
  </si>
  <si>
    <t>20004008</t>
  </si>
  <si>
    <t>Trần Ngọc Tấn</t>
  </si>
  <si>
    <t>20003766</t>
  </si>
  <si>
    <t>19003154</t>
  </si>
  <si>
    <t>Điểu Chan Dinh</t>
  </si>
  <si>
    <t>19003009</t>
  </si>
  <si>
    <t>19002965</t>
  </si>
  <si>
    <t>Cao Phước</t>
  </si>
  <si>
    <t>19003141</t>
  </si>
  <si>
    <t>19003035</t>
  </si>
  <si>
    <t>19C1-CCK3</t>
  </si>
  <si>
    <t>Nghỉ từ ngày 20/5/2021 đến nay</t>
  </si>
  <si>
    <t>Nghỉ từ ngày 24/4/2021 đến nay</t>
  </si>
  <si>
    <t>Nghỉ từ ngày 06/3/2021 đến nay</t>
  </si>
  <si>
    <t>19003581</t>
  </si>
  <si>
    <t>Nguyễn Trần Tấn</t>
  </si>
  <si>
    <t>19004206</t>
  </si>
  <si>
    <t>19003606</t>
  </si>
  <si>
    <t>Phạm Vy</t>
  </si>
  <si>
    <t>19003901</t>
  </si>
  <si>
    <t>19003867</t>
  </si>
  <si>
    <t>19C1-CCK4</t>
  </si>
  <si>
    <t>19004308</t>
  </si>
  <si>
    <t>19004440</t>
  </si>
  <si>
    <t>19000139</t>
  </si>
  <si>
    <t>19005185</t>
  </si>
  <si>
    <t>19C1-CCK5</t>
  </si>
  <si>
    <t>21C1-CNM1</t>
  </si>
  <si>
    <t>19003429</t>
  </si>
  <si>
    <t>19004499</t>
  </si>
  <si>
    <t>19002666</t>
  </si>
  <si>
    <t>19C1-CNM1</t>
  </si>
  <si>
    <t>Nghỉ đầu năm 2021-2022 đến nay</t>
  </si>
  <si>
    <t>19004267</t>
  </si>
  <si>
    <t>19004512</t>
  </si>
  <si>
    <t>Ngô Thanh</t>
  </si>
  <si>
    <t>19000798</t>
  </si>
  <si>
    <t>19002236</t>
  </si>
  <si>
    <t>Lê Nguyễn Hòa</t>
  </si>
  <si>
    <t>19002852</t>
  </si>
  <si>
    <t>19002862</t>
  </si>
  <si>
    <t>19002809</t>
  </si>
  <si>
    <t>19002463</t>
  </si>
  <si>
    <t>19002863</t>
  </si>
  <si>
    <t>Lý</t>
  </si>
  <si>
    <t>19002886</t>
  </si>
  <si>
    <t>19002751</t>
  </si>
  <si>
    <t>Lương Huỳnh Ngọc</t>
  </si>
  <si>
    <t>19002738</t>
  </si>
  <si>
    <t>19C1-ĐĐT1</t>
  </si>
  <si>
    <t>19003989</t>
  </si>
  <si>
    <t>Lê Nguyễn Quốc</t>
  </si>
  <si>
    <t>19002719</t>
  </si>
  <si>
    <t>Cao Đặng Hoài</t>
  </si>
  <si>
    <t>19003626</t>
  </si>
  <si>
    <t>Nguyễn Đại Thành</t>
  </si>
  <si>
    <t>19002951</t>
  </si>
  <si>
    <t>Trương Võ Hoàng</t>
  </si>
  <si>
    <t>19002940</t>
  </si>
  <si>
    <t>Võ Đặng Thiên</t>
  </si>
  <si>
    <t>Kim</t>
  </si>
  <si>
    <t>19003170</t>
  </si>
  <si>
    <t>19003243</t>
  </si>
  <si>
    <t>19002143</t>
  </si>
  <si>
    <t>Đào Vĩnh</t>
  </si>
  <si>
    <t>19003078</t>
  </si>
  <si>
    <t>Lê Viết Hồ</t>
  </si>
  <si>
    <t>19003242</t>
  </si>
  <si>
    <t>19C1-CĐT1</t>
  </si>
  <si>
    <t>20005642</t>
  </si>
  <si>
    <t>20004122</t>
  </si>
  <si>
    <t>Trần Nguyễn Thanh</t>
  </si>
  <si>
    <t>20005240</t>
  </si>
  <si>
    <t>20004953</t>
  </si>
  <si>
    <t>20005635</t>
  </si>
  <si>
    <t>20004404</t>
  </si>
  <si>
    <t>20006697</t>
  </si>
  <si>
    <t>Dương Hoàng</t>
  </si>
  <si>
    <t>20C1-TĐH2</t>
  </si>
  <si>
    <t>19003466</t>
  </si>
  <si>
    <t>19C1-KXD1</t>
  </si>
  <si>
    <t>20005566</t>
  </si>
  <si>
    <t>Đinh Thái</t>
  </si>
  <si>
    <t>20005462</t>
  </si>
  <si>
    <t>Nguyễn Lê Phú</t>
  </si>
  <si>
    <t>20005077</t>
  </si>
  <si>
    <t>20005585</t>
  </si>
  <si>
    <t>20003259</t>
  </si>
  <si>
    <t>Huỳnh Thiện</t>
  </si>
  <si>
    <t>20005192</t>
  </si>
  <si>
    <t>20005140</t>
  </si>
  <si>
    <t>Lê Huỳnh</t>
  </si>
  <si>
    <t>20000476</t>
  </si>
  <si>
    <t>Ngô Thị Ngọc</t>
  </si>
  <si>
    <t>20005304</t>
  </si>
  <si>
    <t>20003863</t>
  </si>
  <si>
    <t>20C1-LTM2</t>
  </si>
  <si>
    <t>Nghỉ từ ngày 02/01/20221 đến nay</t>
  </si>
  <si>
    <t>Nghỉ từ ngày 01/5/20221 đến nay</t>
  </si>
  <si>
    <t>Nghỉ từ ngày 01/10/20221 đến nay</t>
  </si>
  <si>
    <t>20004004</t>
  </si>
  <si>
    <t>20005618</t>
  </si>
  <si>
    <t>Trương Mạnh Thường</t>
  </si>
  <si>
    <t>20004643</t>
  </si>
  <si>
    <t>20005317</t>
  </si>
  <si>
    <t>Trừ Việt</t>
  </si>
  <si>
    <t>20004390</t>
  </si>
  <si>
    <t>Hoàng Thị Thu</t>
  </si>
  <si>
    <t>20003302</t>
  </si>
  <si>
    <t>Nguyễn Thị Bé</t>
  </si>
  <si>
    <t>Thơ</t>
  </si>
  <si>
    <t>20004813</t>
  </si>
  <si>
    <t>20C1-QKS1</t>
  </si>
  <si>
    <t>Nghỉ từ giữa HK2/21-22 đến nay</t>
  </si>
  <si>
    <t>20005627</t>
  </si>
  <si>
    <t>20000651</t>
  </si>
  <si>
    <t>20004074</t>
  </si>
  <si>
    <t>20005773</t>
  </si>
  <si>
    <t>Quách Uy</t>
  </si>
  <si>
    <t>Lil</t>
  </si>
  <si>
    <t>20005628</t>
  </si>
  <si>
    <t>Vương Gia</t>
  </si>
  <si>
    <t>20005309</t>
  </si>
  <si>
    <t>20C1-QNH1</t>
  </si>
  <si>
    <t>19003490</t>
  </si>
  <si>
    <t>19C1-ĐĐT2</t>
  </si>
  <si>
    <t>20005378</t>
  </si>
  <si>
    <t>Lương Nhựt</t>
  </si>
  <si>
    <t>20003465</t>
  </si>
  <si>
    <t>20003544</t>
  </si>
  <si>
    <t>Nguyễn Bùi Gia</t>
  </si>
  <si>
    <t>20003545</t>
  </si>
  <si>
    <t>20001101</t>
  </si>
  <si>
    <t>Võ Nguyễn Minh</t>
  </si>
  <si>
    <t>20005303</t>
  </si>
  <si>
    <t>20001102</t>
  </si>
  <si>
    <t>Nhiên</t>
  </si>
  <si>
    <t>20004188</t>
  </si>
  <si>
    <t>Hô Hữu</t>
  </si>
  <si>
    <t>20003382</t>
  </si>
  <si>
    <t>20005307</t>
  </si>
  <si>
    <t>20005018</t>
  </si>
  <si>
    <t>20003941</t>
  </si>
  <si>
    <t>20C1-CĐT1</t>
  </si>
  <si>
    <t>20004087</t>
  </si>
  <si>
    <t>20003324</t>
  </si>
  <si>
    <t>20003255</t>
  </si>
  <si>
    <t>20T4-THU1</t>
  </si>
  <si>
    <t>Nghỉ từ HK2/21-22 đến nay</t>
  </si>
  <si>
    <t>20005151</t>
  </si>
  <si>
    <t>20005544</t>
  </si>
  <si>
    <t>20007613</t>
  </si>
  <si>
    <t>Nghỉ từ ngày 09/9/2021 đến nay</t>
  </si>
  <si>
    <t>19001897</t>
  </si>
  <si>
    <t>19003382</t>
  </si>
  <si>
    <t>Huỳnh Thế</t>
  </si>
  <si>
    <t>Quà</t>
  </si>
  <si>
    <t>19003800</t>
  </si>
  <si>
    <t>Lã Minh</t>
  </si>
  <si>
    <t>19002060</t>
  </si>
  <si>
    <t>19002061</t>
  </si>
  <si>
    <t>19002020</t>
  </si>
  <si>
    <t>Trương Sơn</t>
  </si>
  <si>
    <t>19C1-CNÔ4</t>
  </si>
  <si>
    <t>Nghỉ tử đầu HK2/20-21 đến nay</t>
  </si>
  <si>
    <t>Nghỉ tử tháng 7/2021 đến nay</t>
  </si>
  <si>
    <t>19004007</t>
  </si>
  <si>
    <t>19002240</t>
  </si>
  <si>
    <t>Đán</t>
  </si>
  <si>
    <t>19002221</t>
  </si>
  <si>
    <t>Phạm Trung Anh</t>
  </si>
  <si>
    <t>19003873</t>
  </si>
  <si>
    <t>Song</t>
  </si>
  <si>
    <t>19005027</t>
  </si>
  <si>
    <t>20006724</t>
  </si>
  <si>
    <t>Nguyễn Long</t>
  </si>
  <si>
    <t>20000260</t>
  </si>
  <si>
    <t>Cù Thị Ngọc</t>
  </si>
  <si>
    <t>20004319</t>
  </si>
  <si>
    <t>Bùi Huỳnh Thùy</t>
  </si>
  <si>
    <t>20004182</t>
  </si>
  <si>
    <t>Trịnh Xuân Hải</t>
  </si>
  <si>
    <t>20C1-CNM1</t>
  </si>
  <si>
    <t>Nghỉ từ ngày 02/11/2020 đến nay</t>
  </si>
  <si>
    <t>Nghỉ từ ngày 01/4/2021 đến nay</t>
  </si>
  <si>
    <t>Nghỉ từ ngày 30/8/2021 đến nay</t>
  </si>
  <si>
    <t>20003023</t>
  </si>
  <si>
    <t>20002541</t>
  </si>
  <si>
    <t>Lý Hảo</t>
  </si>
  <si>
    <t>Hạn</t>
  </si>
  <si>
    <t>20004678</t>
  </si>
  <si>
    <t>Ngô Thanh Duy</t>
  </si>
  <si>
    <t>20004303</t>
  </si>
  <si>
    <t>20005792</t>
  </si>
  <si>
    <t>Tằng Tùng</t>
  </si>
  <si>
    <t>20C1-CMT1</t>
  </si>
  <si>
    <t>20003786</t>
  </si>
  <si>
    <t>20004822</t>
  </si>
  <si>
    <t>20004885</t>
  </si>
  <si>
    <t>20003810</t>
  </si>
  <si>
    <t>Trần Trí</t>
  </si>
  <si>
    <t>20001682</t>
  </si>
  <si>
    <t>Huỳnh Đặng Minh</t>
  </si>
  <si>
    <t>20004831</t>
  </si>
  <si>
    <t>20004624</t>
  </si>
  <si>
    <t>20003915</t>
  </si>
  <si>
    <t>20004465</t>
  </si>
  <si>
    <t>Bùi Trần Anh</t>
  </si>
  <si>
    <t>20C1-LTM1</t>
  </si>
  <si>
    <t>20004789</t>
  </si>
  <si>
    <t>Lê Hải</t>
  </si>
  <si>
    <t>20003277</t>
  </si>
  <si>
    <t>20005612</t>
  </si>
  <si>
    <t>Phạm Vũ Quang</t>
  </si>
  <si>
    <t>20005784</t>
  </si>
  <si>
    <t>20005751</t>
  </si>
  <si>
    <t>20003100</t>
  </si>
  <si>
    <t>20005059</t>
  </si>
  <si>
    <t>20003809</t>
  </si>
  <si>
    <t>Hoàng Cẩm</t>
  </si>
  <si>
    <t>20C1-QTM1</t>
  </si>
  <si>
    <t>18004288</t>
  </si>
  <si>
    <t>Nguyễn Trương Quốc</t>
  </si>
  <si>
    <t>19003120</t>
  </si>
  <si>
    <t>19004138</t>
  </si>
  <si>
    <t>19005380</t>
  </si>
  <si>
    <t>Huỳnh Nguyễn</t>
  </si>
  <si>
    <t>Tứ</t>
  </si>
  <si>
    <t>19005156</t>
  </si>
  <si>
    <t>Đào Trọng</t>
  </si>
  <si>
    <t>19C1-ĐCN2</t>
  </si>
  <si>
    <t>20004277</t>
  </si>
  <si>
    <t>Ba</t>
  </si>
  <si>
    <t>20004648</t>
  </si>
  <si>
    <t>Trần Thị Thúy</t>
  </si>
  <si>
    <t>20005728</t>
  </si>
  <si>
    <t>Trần Văn Long</t>
  </si>
  <si>
    <t>20003935</t>
  </si>
  <si>
    <t>Phan Ngọc Thiên</t>
  </si>
  <si>
    <t>20003934</t>
  </si>
  <si>
    <t>Nguyễn Thị Mẫn</t>
  </si>
  <si>
    <t>20003904</t>
  </si>
  <si>
    <t>Đinh Thị Kim</t>
  </si>
  <si>
    <t>Phượng</t>
  </si>
  <si>
    <t>20003885</t>
  </si>
  <si>
    <t>20005178</t>
  </si>
  <si>
    <t>20C1-QTD1</t>
  </si>
  <si>
    <t>20004933</t>
  </si>
  <si>
    <t>Đặng Hoài</t>
  </si>
  <si>
    <t>20C1-KLB1</t>
  </si>
  <si>
    <t>19004580</t>
  </si>
  <si>
    <t>Cơ</t>
  </si>
  <si>
    <t>19004566</t>
  </si>
  <si>
    <t>19000596</t>
  </si>
  <si>
    <t>Lâm Tấn</t>
  </si>
  <si>
    <t>19003443</t>
  </si>
  <si>
    <t>19001725</t>
  </si>
  <si>
    <t>Đào Trung</t>
  </si>
  <si>
    <t>19001842</t>
  </si>
  <si>
    <t>Tou Prong</t>
  </si>
  <si>
    <t>19001817</t>
  </si>
  <si>
    <t>Trảo Văn</t>
  </si>
  <si>
    <t>19002111</t>
  </si>
  <si>
    <t>19002167</t>
  </si>
  <si>
    <t>Lương Nguyễn Mạnh</t>
  </si>
  <si>
    <t>19002164</t>
  </si>
  <si>
    <t>19002455</t>
  </si>
  <si>
    <t>19002362</t>
  </si>
  <si>
    <t>19004112</t>
  </si>
  <si>
    <t>Võ Đào Hùng</t>
  </si>
  <si>
    <t>19003018</t>
  </si>
  <si>
    <t>Vững</t>
  </si>
  <si>
    <t>19003943</t>
  </si>
  <si>
    <t>19002007</t>
  </si>
  <si>
    <t>Wang Gia</t>
  </si>
  <si>
    <t>19002350</t>
  </si>
  <si>
    <t>19002425</t>
  </si>
  <si>
    <t>19001547</t>
  </si>
  <si>
    <t>19002498</t>
  </si>
  <si>
    <t>Tinh Hoàng Vỉnh</t>
  </si>
  <si>
    <t>19000818</t>
  </si>
  <si>
    <t>Phông</t>
  </si>
  <si>
    <t>19002274</t>
  </si>
  <si>
    <t>Trương Anh</t>
  </si>
  <si>
    <t>19C1-CCK1</t>
  </si>
  <si>
    <t>Nghỉ từ tháng 08/2021 đến nay</t>
  </si>
  <si>
    <t>19003428</t>
  </si>
  <si>
    <t>Lại Thành</t>
  </si>
  <si>
    <t>19002966</t>
  </si>
  <si>
    <t>Lâm Nguyễn Cao</t>
  </si>
  <si>
    <t>19002895</t>
  </si>
  <si>
    <t>19005187</t>
  </si>
  <si>
    <t>Chau Minh</t>
  </si>
  <si>
    <t>Thonh</t>
  </si>
  <si>
    <t>19C1-CTM1</t>
  </si>
  <si>
    <t>20005185</t>
  </si>
  <si>
    <t>20000838</t>
  </si>
  <si>
    <t>20002997</t>
  </si>
  <si>
    <t>20002252</t>
  </si>
  <si>
    <t>20002605</t>
  </si>
  <si>
    <t>20005227</t>
  </si>
  <si>
    <t>20002837</t>
  </si>
  <si>
    <t>20002858</t>
  </si>
  <si>
    <t>Thái Quốc</t>
  </si>
  <si>
    <t>Thới</t>
  </si>
  <si>
    <t>20002677</t>
  </si>
  <si>
    <t>20002697</t>
  </si>
  <si>
    <t>20001677</t>
  </si>
  <si>
    <t>20C1-CCK1</t>
  </si>
  <si>
    <t>Nghỉ từ ngày 25/4/2021 đến nay</t>
  </si>
  <si>
    <t>Nghỉ từ ngày 15/4/2021 đến nay</t>
  </si>
  <si>
    <t>Học 21C1-LTM1</t>
  </si>
  <si>
    <t>20003700</t>
  </si>
  <si>
    <t>20003782</t>
  </si>
  <si>
    <t>Hà Phước</t>
  </si>
  <si>
    <t>Của</t>
  </si>
  <si>
    <t>20004362</t>
  </si>
  <si>
    <t>20003860</t>
  </si>
  <si>
    <t>Trần Vũ Hoàng</t>
  </si>
  <si>
    <t>20007605</t>
  </si>
  <si>
    <t>20004341</t>
  </si>
  <si>
    <t>20C1-CCK3</t>
  </si>
  <si>
    <t>20005661</t>
  </si>
  <si>
    <t>20003735</t>
  </si>
  <si>
    <t>20005255</t>
  </si>
  <si>
    <t>Nguyễn Tống Công</t>
  </si>
  <si>
    <t>20006758</t>
  </si>
  <si>
    <t>20C1-CTK1</t>
  </si>
  <si>
    <t>Chế tạo khuôn mẫu</t>
  </si>
  <si>
    <t>20004573</t>
  </si>
  <si>
    <t>20006748</t>
  </si>
  <si>
    <t>20004932</t>
  </si>
  <si>
    <t>Trần Lê Đăng</t>
  </si>
  <si>
    <t>20006742</t>
  </si>
  <si>
    <t>20004553</t>
  </si>
  <si>
    <t>Nguyễn Đình Hữu</t>
  </si>
  <si>
    <t>20C1-CKL1</t>
  </si>
  <si>
    <t>20004957</t>
  </si>
  <si>
    <t>20C1-ĐHĐ1</t>
  </si>
  <si>
    <t>Đồ họa đa phương tiện</t>
  </si>
  <si>
    <t>20000485</t>
  </si>
  <si>
    <t>Bi</t>
  </si>
  <si>
    <t>20000697</t>
  </si>
  <si>
    <t>Võ Lưu Phúc</t>
  </si>
  <si>
    <t>20001251</t>
  </si>
  <si>
    <t>20001343</t>
  </si>
  <si>
    <t>Từ Ngọc</t>
  </si>
  <si>
    <t>20001320</t>
  </si>
  <si>
    <t>20001236</t>
  </si>
  <si>
    <t>20000887</t>
  </si>
  <si>
    <t>20T4-TKĐ2</t>
  </si>
  <si>
    <t>19003699</t>
  </si>
  <si>
    <t>Trang Quốc</t>
  </si>
  <si>
    <t>19004050</t>
  </si>
  <si>
    <t>19C1-VSL2</t>
  </si>
  <si>
    <t>20004761</t>
  </si>
  <si>
    <t>20005073</t>
  </si>
  <si>
    <t>Phan Tuấn</t>
  </si>
  <si>
    <t>Đã gửi tin nhắn điện tử</t>
  </si>
  <si>
    <t>SV xác nhận nghỉ học luôn</t>
  </si>
  <si>
    <t>PH xác nhận SV học nơi khác</t>
  </si>
  <si>
    <t>PH xác nhận nghỉ luôn do bệnh</t>
  </si>
  <si>
    <t>CVHT đã gọi điện PH</t>
  </si>
  <si>
    <t>Tháng: 5/2022 - Năm học 2021-2022</t>
  </si>
  <si>
    <t>2021
C7</t>
  </si>
  <si>
    <t>DANH SÁCH ĐỀ NGHỊ CHUYỂN TRẠNG THÁI TẠM NGƯNG HỌC
THÁNG 5 /NĂM HỌC 2021-2022</t>
  </si>
  <si>
    <t>DANH SÁCH ĐỀ NGHỊ CHUYỂN TRẠNG THÁI TẠM NGƯNG HỌC
 THÁNG 5/2022 - NĂM HỌC 2021-2022</t>
  </si>
  <si>
    <t>20002579</t>
  </si>
  <si>
    <t>DANH SÁCH ĐỀ NGHỊ CHUYỂN TRẠNG THÁI TẠM NGƯNG HỌC
THÁNG 5/ NĂM HỌC 2021-2022</t>
  </si>
  <si>
    <t>21000549</t>
  </si>
  <si>
    <t>CVHT đã liên hệ gia đình nhưng không được phản hồi</t>
  </si>
  <si>
    <t>Nghỉ học nhiều ngày không phép
(Từ 30/4/2022 đến nay không đi học)</t>
  </si>
  <si>
    <t>19003364</t>
  </si>
  <si>
    <t>Ngô Tuấn</t>
  </si>
  <si>
    <t>19003439</t>
  </si>
  <si>
    <t>19004674</t>
  </si>
  <si>
    <t>19002442</t>
  </si>
  <si>
    <t>19C1-BCN1</t>
  </si>
  <si>
    <t>20004843</t>
  </si>
  <si>
    <t>20004872</t>
  </si>
  <si>
    <t>Hoàng Phan Hải</t>
  </si>
  <si>
    <t>20004358</t>
  </si>
  <si>
    <t>20005122</t>
  </si>
  <si>
    <t>20004915</t>
  </si>
  <si>
    <t>20004772</t>
  </si>
  <si>
    <t>20005614</t>
  </si>
  <si>
    <t>Ngô Phát</t>
  </si>
  <si>
    <t>20004738</t>
  </si>
  <si>
    <t>20004939</t>
  </si>
  <si>
    <t>Lại Trọng</t>
  </si>
  <si>
    <t>20004741</t>
  </si>
  <si>
    <t>Võ Cẩm</t>
  </si>
  <si>
    <t>20002753</t>
  </si>
  <si>
    <t>Trần Phạm Quốc</t>
  </si>
  <si>
    <t>20004876</t>
  </si>
  <si>
    <t>Tư</t>
  </si>
  <si>
    <t>20C1-CCK5</t>
  </si>
  <si>
    <t>Nghỉ từ ngày 05/4/2021 đến nay</t>
  </si>
  <si>
    <t>Nghỉ từ ngày 20/3/2021 đến nay</t>
  </si>
  <si>
    <t>Nghỉ từ ngày 27/3/2021 đến nay</t>
  </si>
  <si>
    <t>Nghỉ từ ngày 17/4/2021 đến nay</t>
  </si>
  <si>
    <t>Nghỉ từ ngày 17/3/2021 đến nay</t>
  </si>
  <si>
    <t>20004652</t>
  </si>
  <si>
    <t>Đỗ Trường</t>
  </si>
  <si>
    <t>20004747</t>
  </si>
  <si>
    <t>Nông Tiến</t>
  </si>
  <si>
    <t>20005360</t>
  </si>
  <si>
    <t>20004646</t>
  </si>
  <si>
    <t>20005026</t>
  </si>
  <si>
    <t>Tô Thanh</t>
  </si>
  <si>
    <t>20004936</t>
  </si>
  <si>
    <t>20004651</t>
  </si>
  <si>
    <t>20C1-CTM2</t>
  </si>
  <si>
    <t>20004085</t>
  </si>
  <si>
    <t>Nguyễn Hoàng Duy</t>
  </si>
  <si>
    <t>20002653</t>
  </si>
  <si>
    <t>20004332</t>
  </si>
  <si>
    <t>20004842</t>
  </si>
  <si>
    <t>Nguyễn Văn Quốc</t>
  </si>
  <si>
    <t>20004385</t>
  </si>
  <si>
    <t>20004670</t>
  </si>
  <si>
    <t>Nguyễn Chấn</t>
  </si>
  <si>
    <t>20004907</t>
  </si>
  <si>
    <t>20004821</t>
  </si>
  <si>
    <t>20C3-CCK1</t>
  </si>
  <si>
    <t>21000475</t>
  </si>
  <si>
    <t>Vương Quỳnh</t>
  </si>
  <si>
    <t>21003802</t>
  </si>
  <si>
    <t>Trương Nguyễn Công</t>
  </si>
  <si>
    <t>21004102</t>
  </si>
  <si>
    <t>Nguyễn Phan Anh</t>
  </si>
  <si>
    <t>21002006</t>
  </si>
  <si>
    <t>21002701</t>
  </si>
  <si>
    <t>Tô Ngọc</t>
  </si>
  <si>
    <t>21003497</t>
  </si>
  <si>
    <t>Lê Nguyễn Phương</t>
  </si>
  <si>
    <t>21T4-TMĐ1</t>
  </si>
  <si>
    <t>Nghỉ từ ngày 11/4/2022 đến nay</t>
  </si>
  <si>
    <t>Nghỉ từ ngày 09/5/2022 đến nay</t>
  </si>
  <si>
    <t>Phụ huynh xác nhận cho nghỉ</t>
  </si>
  <si>
    <t>21002423</t>
  </si>
  <si>
    <t>Nghỉ học nhiều ngày không phép</t>
  </si>
  <si>
    <t>CVHT đã liên hệ với gia đình</t>
  </si>
  <si>
    <t>21001455</t>
  </si>
  <si>
    <t>19004174</t>
  </si>
  <si>
    <t>Lý Huỳnh Quốc</t>
  </si>
  <si>
    <t>19003237</t>
  </si>
  <si>
    <t>19003647</t>
  </si>
  <si>
    <t>Trần Châu</t>
  </si>
  <si>
    <t>19005416</t>
  </si>
  <si>
    <t>20001459</t>
  </si>
  <si>
    <t>20005372</t>
  </si>
  <si>
    <t>Lý Huỳnh Đức</t>
  </si>
  <si>
    <t>20C1-KXD1</t>
  </si>
  <si>
    <t>Nghỉ từ HK1/2021-2022 đến nay</t>
  </si>
  <si>
    <t>20002951</t>
  </si>
  <si>
    <t>20004070</t>
  </si>
  <si>
    <t>Trương Thanh</t>
  </si>
  <si>
    <t>Xương</t>
  </si>
  <si>
    <t>20C1-QXD1</t>
  </si>
  <si>
    <t>Quản lý xây dựng</t>
  </si>
  <si>
    <t>20004848</t>
  </si>
  <si>
    <t>Nguyễn Hoài Đại</t>
  </si>
  <si>
    <t>20C1-TMĐ1</t>
  </si>
  <si>
    <t>20004232</t>
  </si>
  <si>
    <t>20004264</t>
  </si>
  <si>
    <t>Bùi Chí</t>
  </si>
  <si>
    <t>20004619</t>
  </si>
  <si>
    <t>20C1-LGT1</t>
  </si>
  <si>
    <t>Nghỉ từ ngày 11/10/2021 đến nay</t>
  </si>
  <si>
    <t>20005413</t>
  </si>
  <si>
    <t>20005040</t>
  </si>
  <si>
    <t>Phạm Bá Việt</t>
  </si>
  <si>
    <t>20002137</t>
  </si>
  <si>
    <t>Trần Thị Ngọc</t>
  </si>
  <si>
    <t>20006711</t>
  </si>
  <si>
    <t>Trần Thảo</t>
  </si>
  <si>
    <t>20C1-TCD1</t>
  </si>
  <si>
    <t>(Kèm theo Quyết định số: 253 /QĐ-LTT-TTGD ngày 17 tháng 5 năm 2022
 của Trường Cao đẳng Lý Tự Trọng Thành phố Hồ Chí Minh)</t>
  </si>
  <si>
    <t>Cập nhật PM ngày 18/5/2022</t>
  </si>
  <si>
    <t>19000021</t>
  </si>
  <si>
    <t>Đỗ Viết Thành</t>
  </si>
  <si>
    <t>19001423</t>
  </si>
  <si>
    <t>Ẩn</t>
  </si>
  <si>
    <t>19001073</t>
  </si>
  <si>
    <t>Nguyễn Hoàng Hữu</t>
  </si>
  <si>
    <t>19001365</t>
  </si>
  <si>
    <t>19000022</t>
  </si>
  <si>
    <t>Đào Tấn</t>
  </si>
  <si>
    <t>PH đã xác nhận nghỉ</t>
  </si>
  <si>
    <t>Đã gửi tin nhắm điện tử</t>
  </si>
  <si>
    <t>19003671</t>
  </si>
  <si>
    <t>19002907</t>
  </si>
  <si>
    <t>19002596</t>
  </si>
  <si>
    <t>19003987</t>
  </si>
  <si>
    <t>Vương Hồng</t>
  </si>
  <si>
    <t>19004150</t>
  </si>
  <si>
    <t>Đổ Vân Anh</t>
  </si>
  <si>
    <t>19002763</t>
  </si>
  <si>
    <t>19002595</t>
  </si>
  <si>
    <t>19C1-CCK2</t>
  </si>
  <si>
    <t>19002658</t>
  </si>
  <si>
    <t>20002926</t>
  </si>
  <si>
    <t>20004984</t>
  </si>
  <si>
    <t>20C3-CTM1</t>
  </si>
  <si>
    <t>Nghỉ từ đầu  HK2/20-21 đến nay</t>
  </si>
  <si>
    <t>19001179</t>
  </si>
  <si>
    <t>19001600</t>
  </si>
  <si>
    <t>Phạm Kiều Tuấn</t>
  </si>
  <si>
    <t>19001602</t>
  </si>
  <si>
    <t>Hoàng Phùng</t>
  </si>
  <si>
    <t>19001211</t>
  </si>
  <si>
    <t>19000072</t>
  </si>
  <si>
    <t>19000369</t>
  </si>
  <si>
    <t>19001451</t>
  </si>
  <si>
    <t>Phạm Nguyễn Nhật</t>
  </si>
  <si>
    <t>19001885</t>
  </si>
  <si>
    <t>17004660</t>
  </si>
  <si>
    <t>19001156</t>
  </si>
  <si>
    <t>Phạm Lâm Trường</t>
  </si>
  <si>
    <t>19T4-CCK1</t>
  </si>
  <si>
    <t>19001648</t>
  </si>
  <si>
    <t>Bách</t>
  </si>
  <si>
    <t>19001960</t>
  </si>
  <si>
    <t>19002681</t>
  </si>
  <si>
    <t>Nghỉ từ ngày 15/4/2022 đến nay</t>
  </si>
  <si>
    <t>19004489</t>
  </si>
  <si>
    <t>19001982</t>
  </si>
  <si>
    <t>Trương Hoài</t>
  </si>
  <si>
    <t>19T4-LĐL1</t>
  </si>
  <si>
    <t>Nghỉ từ ngày 09/9/2020 đến nay</t>
  </si>
  <si>
    <t>19004485</t>
  </si>
  <si>
    <t>CVHT đã gọi điện cho PH</t>
  </si>
  <si>
    <t>19000661</t>
  </si>
  <si>
    <t>Nguyễn Lý Gia</t>
  </si>
  <si>
    <t>19000515</t>
  </si>
  <si>
    <t>Lâm Thanh</t>
  </si>
  <si>
    <t>19000734</t>
  </si>
  <si>
    <t>Huỳnh Trần</t>
  </si>
  <si>
    <t>19000822</t>
  </si>
  <si>
    <t>Phạm Cử</t>
  </si>
  <si>
    <t>19000951</t>
  </si>
  <si>
    <t>Nguyễn Trần Thiên</t>
  </si>
  <si>
    <t>19005386</t>
  </si>
  <si>
    <t>Lê Thùy</t>
  </si>
  <si>
    <t>19001849</t>
  </si>
  <si>
    <t>Hoàng Quốc</t>
  </si>
  <si>
    <t>19T4-LTM1</t>
  </si>
  <si>
    <t>19003321</t>
  </si>
  <si>
    <t>Nguyễn An Khải</t>
  </si>
  <si>
    <t>19000170</t>
  </si>
  <si>
    <t>19002971</t>
  </si>
  <si>
    <t>Trần Nguyễn Quang</t>
  </si>
  <si>
    <t>19T4-ANM1</t>
  </si>
  <si>
    <t>19003026</t>
  </si>
  <si>
    <t>19002547</t>
  </si>
  <si>
    <t>Thái Nguyễn</t>
  </si>
  <si>
    <t>19002438</t>
  </si>
  <si>
    <t>19001666</t>
  </si>
  <si>
    <t>Võ Nguyễn Phong</t>
  </si>
  <si>
    <t>19003268</t>
  </si>
  <si>
    <t>Nguyễn Thị Thúy</t>
  </si>
  <si>
    <t>19004292</t>
  </si>
  <si>
    <t>19T4-ANM2</t>
  </si>
  <si>
    <t>19000579</t>
  </si>
  <si>
    <t>Hà Gia Trí</t>
  </si>
  <si>
    <t>19000572</t>
  </si>
  <si>
    <t>Nguyễn Minh Bảo</t>
  </si>
  <si>
    <t>19T4-TKĐ1</t>
  </si>
  <si>
    <t>CVHT đã liên hệ PH xác nhận</t>
  </si>
  <si>
    <t>19000394</t>
  </si>
  <si>
    <t>19T4-TKW1</t>
  </si>
  <si>
    <t>Nghỉ đầu tháng 01/2022 đến nay</t>
  </si>
  <si>
    <t>19001643</t>
  </si>
  <si>
    <t>19001172</t>
  </si>
  <si>
    <t>Dương Đình</t>
  </si>
  <si>
    <t>19001139</t>
  </si>
  <si>
    <t>19001680</t>
  </si>
  <si>
    <t>Chung Quốc</t>
  </si>
  <si>
    <t>19001038</t>
  </si>
  <si>
    <t>19T4-LTM2</t>
  </si>
  <si>
    <t>DANH SÁCH ĐỀ NGHỊ CHUYỂN TRẠNG THÁI TẠM NGƯNG HỌC
THÁNG 5 /2022 - NĂM HỌC 2021-2022</t>
  </si>
  <si>
    <t>Khoa: May- Thời trang - Bậc đào tạo: Cao đẳng</t>
  </si>
  <si>
    <t>DANH SÁCH ĐỀ NGHỊ CHUYỂN TRẠNG THÁI TẠM NGƯNG HỌC
THÁNG 6/ NĂM HỌC 2021-2022</t>
  </si>
  <si>
    <t>(Kèm theo Quyết định số:           /QĐ-LTT-TTGD ngày       tháng 6 năm 2022
 của Trường Cao đẳng Lý Tự Trọng Thành phố Hồ Chí Minh)</t>
  </si>
  <si>
    <t>19001259</t>
  </si>
  <si>
    <t>Đặng Đình</t>
  </si>
  <si>
    <t>PH làm đơn xin nghỉ học</t>
  </si>
  <si>
    <t>21000283</t>
  </si>
  <si>
    <t>Đặng Đăng</t>
  </si>
  <si>
    <t>21000452</t>
  </si>
  <si>
    <t>Nguyễn Hoàng Quốc</t>
  </si>
  <si>
    <t>PH đến trường xin TNH từ 09/5/2022</t>
  </si>
  <si>
    <t>PH đến trường xin TNH từ 11/5/2022</t>
  </si>
  <si>
    <t>21000543</t>
  </si>
  <si>
    <t>Nghỉ từ tháng 4/2022 đến nay</t>
  </si>
  <si>
    <t>PH gọi điện báo cho SV nghỉ học</t>
  </si>
  <si>
    <t>21000662</t>
  </si>
  <si>
    <t>Huỳnh Lê Minh</t>
  </si>
  <si>
    <t>20006623</t>
  </si>
  <si>
    <t>Lê Vạn Gia</t>
  </si>
  <si>
    <t>20006596</t>
  </si>
  <si>
    <t>20006595</t>
  </si>
  <si>
    <t>20006604</t>
  </si>
  <si>
    <t>Nguyễn Mai Nhật</t>
  </si>
  <si>
    <t>20006640</t>
  </si>
  <si>
    <t>SV chuyển sang học ngành khác</t>
  </si>
  <si>
    <t>SV nghỉ học về quê</t>
  </si>
  <si>
    <t>19001007</t>
  </si>
  <si>
    <t>19001551</t>
  </si>
  <si>
    <t>19T4-CMT1</t>
  </si>
  <si>
    <t>PH nhắn tin SV đã đi nghĩa vụ</t>
  </si>
  <si>
    <t>19002915</t>
  </si>
  <si>
    <t>Châu Đăng</t>
  </si>
  <si>
    <t>19004558</t>
  </si>
  <si>
    <t>19T4-CMT2</t>
  </si>
  <si>
    <t>20000774</t>
  </si>
  <si>
    <t>Nguyễn Ngọc Thiên</t>
  </si>
  <si>
    <t>20T4-TKĐ3</t>
  </si>
  <si>
    <t>Học 21T4-TMĐ1</t>
  </si>
  <si>
    <t>20004020</t>
  </si>
  <si>
    <t>20000173</t>
  </si>
  <si>
    <t>20000157</t>
  </si>
  <si>
    <t>Trần Nguyễn Hoàng</t>
  </si>
  <si>
    <t>20001075</t>
  </si>
  <si>
    <t>Nguyễn Duy Minh</t>
  </si>
  <si>
    <t>20001777</t>
  </si>
  <si>
    <t>20000836</t>
  </si>
  <si>
    <t>20000918</t>
  </si>
  <si>
    <t>20000821</t>
  </si>
  <si>
    <t>20001043</t>
  </si>
  <si>
    <t>20000942</t>
  </si>
  <si>
    <t>Tăng Hồng Minh</t>
  </si>
  <si>
    <t>20000135</t>
  </si>
  <si>
    <t>Liên Tấn</t>
  </si>
  <si>
    <t>20000026</t>
  </si>
  <si>
    <t>Nguyễn Phan Hoàng</t>
  </si>
  <si>
    <t>20000917</t>
  </si>
  <si>
    <t>20000383</t>
  </si>
  <si>
    <t>Tạ Hữu Hoàng</t>
  </si>
  <si>
    <t>20000216</t>
  </si>
  <si>
    <t>20000999</t>
  </si>
  <si>
    <t>20000439</t>
  </si>
  <si>
    <t>Nguyễn Diệp Thị Phương</t>
  </si>
  <si>
    <t>20T4-LTM1</t>
  </si>
  <si>
    <t>Học 21T4-TKĐ3</t>
  </si>
  <si>
    <t>Học 21T4-LTM3</t>
  </si>
  <si>
    <t>20001243</t>
  </si>
  <si>
    <t>Võ Trịnh</t>
  </si>
  <si>
    <t>20001146</t>
  </si>
  <si>
    <t>20001279</t>
  </si>
  <si>
    <t>20001174</t>
  </si>
  <si>
    <t>20001287</t>
  </si>
  <si>
    <t>Nguyễn Dương Minh</t>
  </si>
  <si>
    <t>20001240</t>
  </si>
  <si>
    <t>Phạm Văn Phan</t>
  </si>
  <si>
    <t>Trắng</t>
  </si>
  <si>
    <t>20T4-LTM2</t>
  </si>
  <si>
    <t>21000620</t>
  </si>
  <si>
    <t>Lầu Ngọc</t>
  </si>
  <si>
    <t>21004280</t>
  </si>
  <si>
    <t>Hồ Văn</t>
  </si>
  <si>
    <t>21002309</t>
  </si>
  <si>
    <t>Trần Thị Thùy</t>
  </si>
  <si>
    <t>19000664</t>
  </si>
  <si>
    <t>Lưu Nguyễn Xuân</t>
  </si>
  <si>
    <t>19001454</t>
  </si>
  <si>
    <t>Lê Kim</t>
  </si>
  <si>
    <t>19001265</t>
  </si>
  <si>
    <t>19T4-TKĐ2</t>
  </si>
  <si>
    <t>DANH SÁCH ĐỀ NGHỊ CHUYỂN TRẠNG THÁI TẠM NGƯNG HỌC
 THÁNG 5 /NĂM HỌC 2021-2022</t>
  </si>
  <si>
    <t>(Kèm theo Quyết định số: 265/QĐ-LTT-TTGD ngày 23 tháng 5 năm 2022
 của Trường Cao đẳng Lý Tự Trọng Thành phố Hồ Chí Minh)</t>
  </si>
  <si>
    <t>(Kèm theo Quyết định số: 266/QĐ-LTT-TTGD ngày 23 tháng 5 năm 2022
 của Trường Cao đẳng Lý Tự Trọng Thành phố Hồ Chí Minh)</t>
  </si>
  <si>
    <t>(Kèm theo Quyết định số: 267/QĐ-LTT-TTGD ngày 23 tháng  5 năm 2022
 của Trường Cao đẳng Lý Tự Trọng Thành phố Hồ Chí Minh)</t>
  </si>
  <si>
    <t>(Kèm theo Quyết định số: 268/QĐ-LTT-TTGD ngày 23 tháng 5 năm 2022
 của Trường Cao đẳng Lý Tự Trọng Thành phố Hồ Chí Minh)</t>
  </si>
  <si>
    <t>20005681</t>
  </si>
  <si>
    <t>Nghỉ từ ngày 13/3/2022 đến nay</t>
  </si>
  <si>
    <t>20004791</t>
  </si>
  <si>
    <t>21T4-VSL1-ĐCHT_21/5/2022</t>
  </si>
  <si>
    <t>20001763</t>
  </si>
  <si>
    <t>Phạm Thái</t>
  </si>
  <si>
    <t>20001474</t>
  </si>
  <si>
    <t>20001239</t>
  </si>
  <si>
    <t>Lương Nguyễn Hoàng</t>
  </si>
  <si>
    <t>20001252</t>
  </si>
  <si>
    <t>20001189</t>
  </si>
  <si>
    <t>20002136</t>
  </si>
  <si>
    <t>20000328</t>
  </si>
  <si>
    <t>Nguyễn Hoàn Minh</t>
  </si>
  <si>
    <t>20000786</t>
  </si>
  <si>
    <t>Hà Đỗ Đức</t>
  </si>
  <si>
    <t>20001147</t>
  </si>
  <si>
    <t>20001332</t>
  </si>
  <si>
    <t>20001991</t>
  </si>
  <si>
    <t>20002144</t>
  </si>
  <si>
    <t>Thuật</t>
  </si>
  <si>
    <t>20T4-QTM1</t>
  </si>
  <si>
    <t>Nghỉ từ giữa HK1/20-21 đến nay</t>
  </si>
  <si>
    <t>Cập nhật PM ngày 24/5/2022</t>
  </si>
  <si>
    <t>Cập nhật PM ngày 24/05/2022</t>
  </si>
  <si>
    <t>20003488</t>
  </si>
  <si>
    <t>Phạm Huỳnh</t>
  </si>
  <si>
    <t>20003761</t>
  </si>
  <si>
    <t>20003068</t>
  </si>
  <si>
    <t>Hành</t>
  </si>
  <si>
    <t>20005496</t>
  </si>
  <si>
    <t>Hoàng Trung</t>
  </si>
  <si>
    <t>20003906</t>
  </si>
  <si>
    <t>Lu Văn</t>
  </si>
  <si>
    <t>20005639</t>
  </si>
  <si>
    <t>20005041</t>
  </si>
  <si>
    <t>20005522</t>
  </si>
  <si>
    <t>Hồ Nhựt</t>
  </si>
  <si>
    <t>20000762</t>
  </si>
  <si>
    <t>Trần Quang Minh</t>
  </si>
  <si>
    <t>20003215</t>
  </si>
  <si>
    <t>20004320</t>
  </si>
  <si>
    <t>20003877</t>
  </si>
  <si>
    <t>Thuần</t>
  </si>
  <si>
    <t>20C1-TKW1</t>
  </si>
  <si>
    <t>QL liên lạc PH xác nhận nghỉ</t>
  </si>
  <si>
    <t>19/5/2022 PH xác nhận nghỉ</t>
  </si>
  <si>
    <t xml:space="preserve">CVHT liên hệ PH báo nghỉ </t>
  </si>
  <si>
    <t>Chuyển trường về Cà Mau</t>
  </si>
  <si>
    <t xml:space="preserve">PH gọi điện báo SV nghỉ </t>
  </si>
  <si>
    <t>20001418</t>
  </si>
  <si>
    <t>Nguyễn Thị Trâm</t>
  </si>
  <si>
    <t>20000585</t>
  </si>
  <si>
    <t>Thái Tuấn</t>
  </si>
  <si>
    <t>20000977</t>
  </si>
  <si>
    <t>20001340</t>
  </si>
  <si>
    <t>20000652</t>
  </si>
  <si>
    <t>Lê Nguyễn Trường</t>
  </si>
  <si>
    <t>20000732</t>
  </si>
  <si>
    <t>Marimusa</t>
  </si>
  <si>
    <t>Ibrohiêm</t>
  </si>
  <si>
    <t>20003175</t>
  </si>
  <si>
    <t>Hồ Hoàng</t>
  </si>
  <si>
    <t>My</t>
  </si>
  <si>
    <t>20000109</t>
  </si>
  <si>
    <t>Lu Kim</t>
  </si>
  <si>
    <t>20001228</t>
  </si>
  <si>
    <t>20000077</t>
  </si>
  <si>
    <t>Nghỉ từ ngày 28/3/2022 đến nay</t>
  </si>
  <si>
    <t>12/4/2022 PH xác nhận cho SV nghỉ</t>
  </si>
  <si>
    <t>PH xác nhận cho SV nghỉ về quê</t>
  </si>
  <si>
    <t xml:space="preserve">PH xác nhận cho SV nghỉ </t>
  </si>
  <si>
    <t>Học 21T4-CCK2</t>
  </si>
  <si>
    <t>Nghỉ từ ngày 08/11/2021 đến nay</t>
  </si>
  <si>
    <t>15/4/2022 PH xác nhận SV nghỉ</t>
  </si>
  <si>
    <t>DANH SÁCH ĐỀ NGHỊ CHUYỂN TRẠNG THÁI TẠM NGƯNG HỌC
THÁNG 5 / NĂM HỌC 2021-2022</t>
  </si>
  <si>
    <t>(Kèm theo Quyết định số: 279/QĐ-LTT-TTGD ngày 26 tháng 5 năm 2022
 của Trường Cao đẳng Lý Tự Trọng Thành phố Hồ Chí Minh)</t>
  </si>
  <si>
    <t>(Kèm theo Quyết định số: 277/QĐ-LTT-TTGD ngày 26 tháng 5 năm 2022
 của Trường Cao đẳng Lý Tự Trọng Thành phố Hồ Chí Minh)</t>
  </si>
  <si>
    <t>(Kèm theo Quyết định số: 278/QĐ-LTT-TTGD ngày 26 tháng 5 năm 2022
 của Trường Cao đẳng Lý Tự Trọng Thành phố Hồ Chí Minh)</t>
  </si>
  <si>
    <t>(Kèm theo Quyết định số: 276/QĐ-LTT-TTGD ngày 26 tháng 5 năm 2022
 của Trường Cao đẳng Lý Tự Trọng Thành phố Hồ Chí Minh)</t>
  </si>
  <si>
    <t>276/QĐ-LTT-TTGD_26/5/2022</t>
  </si>
  <si>
    <t>Xin học lại chưa có đơn</t>
  </si>
  <si>
    <t>Cập nhật PM ngày 28/5/2022</t>
  </si>
  <si>
    <t>Cập nhật PM ngày 30/5/2022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</si>
</sst>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6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6"/>
      <color rgb="FFFF0000"/>
      <name val="Times New Roman"/>
      <family val="1"/>
    </font>
    <font>
      <sz val="7"/>
      <color rgb="FFFF0000"/>
      <name val="Times New Roman"/>
      <family val="1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1" fillId="0" borderId="0"/>
    <xf numFmtId="43" fontId="61" fillId="0" borderId="0" applyFont="0" applyFill="0" applyBorder="0" applyAlignment="0" applyProtection="0"/>
  </cellStyleXfs>
  <cellXfs count="52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3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0" fontId="25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1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6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6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3" fillId="0" borderId="0" xfId="0" applyFont="1" applyAlignment="1">
      <alignment horizontal="center"/>
    </xf>
    <xf numFmtId="0" fontId="31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8" fillId="2" borderId="7" xfId="0" applyFont="1" applyFill="1" applyBorder="1" applyAlignment="1">
      <alignment horizontal="left" vertical="center"/>
    </xf>
    <xf numFmtId="0" fontId="22" fillId="0" borderId="0" xfId="0" applyFont="1"/>
    <xf numFmtId="0" fontId="33" fillId="0" borderId="2" xfId="0" applyFont="1" applyBorder="1" applyAlignment="1">
      <alignment horizontal="left" vertical="center"/>
    </xf>
    <xf numFmtId="0" fontId="33" fillId="0" borderId="0" xfId="0" applyFont="1" applyAlignment="1">
      <alignment horizontal="left"/>
    </xf>
    <xf numFmtId="0" fontId="34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5" fillId="2" borderId="7" xfId="0" applyFont="1" applyFill="1" applyBorder="1" applyAlignment="1">
      <alignment horizontal="left" vertical="center"/>
    </xf>
    <xf numFmtId="0" fontId="38" fillId="2" borderId="7" xfId="0" applyFont="1" applyFill="1" applyBorder="1" applyAlignment="1">
      <alignment horizontal="left" vertical="center"/>
    </xf>
    <xf numFmtId="0" fontId="37" fillId="2" borderId="7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2" fillId="2" borderId="12" xfId="0" applyFont="1" applyFill="1" applyBorder="1" applyAlignment="1">
      <alignment horizontal="left" vertical="center"/>
    </xf>
    <xf numFmtId="0" fontId="22" fillId="2" borderId="13" xfId="0" applyFont="1" applyFill="1" applyBorder="1" applyAlignment="1">
      <alignment horizontal="left" vertical="center"/>
    </xf>
    <xf numFmtId="0" fontId="38" fillId="2" borderId="12" xfId="0" applyFont="1" applyFill="1" applyBorder="1" applyAlignment="1">
      <alignment horizontal="left" vertical="center"/>
    </xf>
    <xf numFmtId="0" fontId="38" fillId="2" borderId="13" xfId="0" applyFont="1" applyFill="1" applyBorder="1" applyAlignment="1">
      <alignment horizontal="left" vertical="center"/>
    </xf>
    <xf numFmtId="0" fontId="38" fillId="2" borderId="7" xfId="0" quotePrefix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left" vertical="center"/>
    </xf>
    <xf numFmtId="0" fontId="40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8" fillId="2" borderId="7" xfId="0" applyFont="1" applyFill="1" applyBorder="1" applyAlignment="1">
      <alignment horizontal="center" vertical="center"/>
    </xf>
    <xf numFmtId="0" fontId="44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3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left" vertical="center"/>
    </xf>
    <xf numFmtId="0" fontId="42" fillId="0" borderId="2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30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6" fillId="0" borderId="2" xfId="0" applyFont="1" applyBorder="1" applyAlignment="1">
      <alignment vertical="center" wrapText="1"/>
    </xf>
    <xf numFmtId="0" fontId="47" fillId="0" borderId="2" xfId="0" applyFont="1" applyBorder="1" applyAlignment="1">
      <alignment horizontal="center" vertical="center"/>
    </xf>
    <xf numFmtId="0" fontId="41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2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10" fillId="7" borderId="0" xfId="0" applyFont="1" applyFill="1"/>
    <xf numFmtId="0" fontId="41" fillId="7" borderId="2" xfId="0" applyFont="1" applyFill="1" applyBorder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50" fillId="0" borderId="14" xfId="0" applyFont="1" applyBorder="1" applyAlignment="1">
      <alignment vertical="center"/>
    </xf>
    <xf numFmtId="0" fontId="50" fillId="0" borderId="7" xfId="0" applyFont="1" applyBorder="1" applyAlignment="1">
      <alignment vertical="center"/>
    </xf>
    <xf numFmtId="0" fontId="50" fillId="0" borderId="7" xfId="0" applyFont="1" applyBorder="1" applyAlignment="1">
      <alignment horizontal="center" vertical="center"/>
    </xf>
    <xf numFmtId="0" fontId="38" fillId="0" borderId="14" xfId="0" applyFont="1" applyBorder="1" applyAlignment="1">
      <alignment vertical="center"/>
    </xf>
    <xf numFmtId="0" fontId="45" fillId="0" borderId="7" xfId="0" applyFont="1" applyBorder="1" applyAlignment="1">
      <alignment vertical="center"/>
    </xf>
    <xf numFmtId="0" fontId="38" fillId="0" borderId="7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45" fillId="7" borderId="2" xfId="0" applyFont="1" applyFill="1" applyBorder="1" applyAlignment="1">
      <alignment horizontal="center" vertical="center" wrapText="1"/>
    </xf>
    <xf numFmtId="0" fontId="21" fillId="8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3" fillId="2" borderId="2" xfId="20" applyFont="1" applyFill="1" applyBorder="1" applyAlignment="1">
      <alignment horizontal="left" vertical="center" wrapText="1"/>
    </xf>
    <xf numFmtId="0" fontId="33" fillId="0" borderId="2" xfId="0" applyFont="1" applyFill="1" applyBorder="1" applyAlignment="1">
      <alignment horizontal="center" vertical="center"/>
    </xf>
    <xf numFmtId="4" fontId="38" fillId="7" borderId="2" xfId="0" applyNumberFormat="1" applyFont="1" applyFill="1" applyBorder="1" applyAlignment="1">
      <alignment horizontal="center" vertical="center"/>
    </xf>
    <xf numFmtId="0" fontId="21" fillId="2" borderId="7" xfId="20" applyFont="1" applyFill="1" applyBorder="1" applyAlignment="1">
      <alignment horizontal="left" vertical="center" wrapText="1"/>
    </xf>
    <xf numFmtId="0" fontId="33" fillId="0" borderId="7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45" fillId="0" borderId="2" xfId="0" applyFont="1" applyFill="1" applyBorder="1" applyAlignment="1">
      <alignment horizontal="center" vertical="center"/>
    </xf>
    <xf numFmtId="0" fontId="33" fillId="2" borderId="7" xfId="20" applyFont="1" applyFill="1" applyBorder="1" applyAlignment="1">
      <alignment horizontal="left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21" fillId="2" borderId="2" xfId="20" applyFont="1" applyFill="1" applyBorder="1" applyAlignment="1">
      <alignment horizontal="left" vertical="center" wrapText="1"/>
    </xf>
    <xf numFmtId="0" fontId="45" fillId="0" borderId="2" xfId="0" applyFont="1" applyFill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/>
    </xf>
    <xf numFmtId="0" fontId="21" fillId="2" borderId="7" xfId="20" applyFont="1" applyFill="1" applyBorder="1" applyAlignment="1">
      <alignment horizontal="right" vertical="center" wrapText="1"/>
    </xf>
    <xf numFmtId="0" fontId="33" fillId="7" borderId="7" xfId="0" applyFont="1" applyFill="1" applyBorder="1" applyAlignment="1">
      <alignment horizontal="center" vertical="center"/>
    </xf>
    <xf numFmtId="0" fontId="45" fillId="7" borderId="2" xfId="0" applyFont="1" applyFill="1" applyBorder="1" applyAlignment="1">
      <alignment horizontal="center" vertical="center"/>
    </xf>
    <xf numFmtId="0" fontId="21" fillId="7" borderId="2" xfId="0" applyFont="1" applyFill="1" applyBorder="1" applyAlignment="1">
      <alignment horizontal="center" vertical="center"/>
    </xf>
    <xf numFmtId="0" fontId="38" fillId="0" borderId="7" xfId="0" applyFont="1" applyBorder="1" applyAlignment="1">
      <alignment vertical="center"/>
    </xf>
    <xf numFmtId="0" fontId="21" fillId="4" borderId="2" xfId="0" applyFont="1" applyFill="1" applyBorder="1" applyAlignment="1">
      <alignment horizontal="center" vertical="center"/>
    </xf>
    <xf numFmtId="0" fontId="38" fillId="0" borderId="2" xfId="0" applyFont="1" applyBorder="1" applyAlignment="1">
      <alignment vertical="center"/>
    </xf>
    <xf numFmtId="0" fontId="33" fillId="0" borderId="2" xfId="0" applyFont="1" applyFill="1" applyBorder="1" applyAlignment="1">
      <alignment horizontal="center" vertical="center" wrapText="1"/>
    </xf>
    <xf numFmtId="0" fontId="38" fillId="7" borderId="2" xfId="0" applyFont="1" applyFill="1" applyBorder="1" applyAlignment="1">
      <alignment vertical="center"/>
    </xf>
    <xf numFmtId="0" fontId="33" fillId="7" borderId="2" xfId="0" applyFont="1" applyFill="1" applyBorder="1" applyAlignment="1">
      <alignment vertical="center"/>
    </xf>
    <xf numFmtId="0" fontId="21" fillId="7" borderId="2" xfId="0" applyFont="1" applyFill="1" applyBorder="1" applyAlignment="1">
      <alignment horizontal="right" vertical="center"/>
    </xf>
    <xf numFmtId="0" fontId="33" fillId="7" borderId="2" xfId="0" applyFont="1" applyFill="1" applyBorder="1" applyAlignment="1">
      <alignment horizontal="center" vertical="center"/>
    </xf>
    <xf numFmtId="0" fontId="21" fillId="9" borderId="2" xfId="0" applyFont="1" applyFill="1" applyBorder="1" applyAlignment="1">
      <alignment horizontal="center" vertical="center"/>
    </xf>
    <xf numFmtId="0" fontId="42" fillId="7" borderId="2" xfId="0" applyFont="1" applyFill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0" fontId="40" fillId="0" borderId="14" xfId="0" applyFont="1" applyBorder="1"/>
    <xf numFmtId="0" fontId="40" fillId="0" borderId="2" xfId="0" applyFont="1" applyBorder="1"/>
    <xf numFmtId="0" fontId="40" fillId="0" borderId="2" xfId="0" applyFont="1" applyBorder="1" applyAlignment="1">
      <alignment horizontal="center"/>
    </xf>
    <xf numFmtId="0" fontId="52" fillId="2" borderId="7" xfId="0" applyFont="1" applyFill="1" applyBorder="1" applyAlignment="1">
      <alignment horizontal="left" vertic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8" fillId="2" borderId="2" xfId="0" applyFont="1" applyFill="1" applyBorder="1" applyAlignment="1">
      <alignment horizontal="left" vertical="center"/>
    </xf>
    <xf numFmtId="0" fontId="49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54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1" fillId="0" borderId="3" xfId="0" applyFont="1" applyBorder="1" applyAlignment="1">
      <alignment horizontal="center" vertical="center"/>
    </xf>
    <xf numFmtId="0" fontId="39" fillId="2" borderId="2" xfId="0" applyFont="1" applyFill="1" applyBorder="1" applyAlignment="1">
      <alignment horizontal="left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6" fillId="2" borderId="2" xfId="0" applyFont="1" applyFill="1" applyBorder="1" applyAlignment="1">
      <alignment horizontal="left" vertical="center"/>
    </xf>
    <xf numFmtId="0" fontId="26" fillId="0" borderId="7" xfId="0" applyFont="1" applyBorder="1" applyAlignment="1">
      <alignment vertical="center"/>
    </xf>
    <xf numFmtId="0" fontId="52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6" fillId="0" borderId="0" xfId="0" applyFont="1"/>
    <xf numFmtId="0" fontId="10" fillId="0" borderId="0" xfId="0" applyFont="1" applyAlignment="1">
      <alignment horizontal="center"/>
    </xf>
    <xf numFmtId="0" fontId="45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53" fillId="2" borderId="7" xfId="0" applyFont="1" applyFill="1" applyBorder="1" applyAlignment="1">
      <alignment horizontal="left" vertical="center"/>
    </xf>
    <xf numFmtId="0" fontId="35" fillId="2" borderId="0" xfId="0" applyFont="1" applyFill="1" applyBorder="1" applyAlignment="1">
      <alignment horizontal="left" vertical="center"/>
    </xf>
    <xf numFmtId="0" fontId="10" fillId="0" borderId="7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9" fillId="0" borderId="16" xfId="0" applyFont="1" applyBorder="1" applyAlignment="1">
      <alignment horizontal="left"/>
    </xf>
    <xf numFmtId="0" fontId="40" fillId="2" borderId="12" xfId="0" applyFont="1" applyFill="1" applyBorder="1" applyAlignment="1">
      <alignment horizontal="left" vertical="center"/>
    </xf>
    <xf numFmtId="0" fontId="40" fillId="2" borderId="13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 wrapText="1"/>
    </xf>
    <xf numFmtId="0" fontId="38" fillId="0" borderId="2" xfId="0" applyFont="1" applyBorder="1" applyAlignment="1">
      <alignment horizontal="left" vertical="center"/>
    </xf>
    <xf numFmtId="0" fontId="45" fillId="0" borderId="2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vertical="center"/>
    </xf>
    <xf numFmtId="0" fontId="42" fillId="10" borderId="2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right" vertical="center"/>
    </xf>
    <xf numFmtId="0" fontId="42" fillId="0" borderId="0" xfId="0" applyFont="1"/>
    <xf numFmtId="0" fontId="37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0" fillId="8" borderId="2" xfId="0" applyFont="1" applyFill="1" applyBorder="1" applyAlignment="1">
      <alignment horizontal="center" vertical="center"/>
    </xf>
    <xf numFmtId="0" fontId="40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6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40" fillId="10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37" fillId="0" borderId="2" xfId="0" applyFont="1" applyBorder="1" applyAlignment="1">
      <alignment horizontal="center" vertical="center"/>
    </xf>
    <xf numFmtId="0" fontId="57" fillId="2" borderId="7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38" fillId="2" borderId="18" xfId="0" applyFont="1" applyFill="1" applyBorder="1" applyAlignment="1">
      <alignment horizontal="left" vertical="center"/>
    </xf>
    <xf numFmtId="0" fontId="37" fillId="8" borderId="0" xfId="0" applyFont="1" applyFill="1" applyBorder="1" applyAlignment="1">
      <alignment horizontal="left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40" fillId="2" borderId="8" xfId="0" applyFont="1" applyFill="1" applyBorder="1" applyAlignment="1">
      <alignment horizontal="left" vertical="center"/>
    </xf>
    <xf numFmtId="0" fontId="40" fillId="2" borderId="17" xfId="0" applyFont="1" applyFill="1" applyBorder="1" applyAlignment="1">
      <alignment horizontal="left" vertical="center"/>
    </xf>
    <xf numFmtId="0" fontId="22" fillId="2" borderId="8" xfId="0" applyFont="1" applyFill="1" applyBorder="1" applyAlignment="1">
      <alignment horizontal="left" vertical="center"/>
    </xf>
    <xf numFmtId="0" fontId="22" fillId="2" borderId="17" xfId="0" applyFont="1" applyFill="1" applyBorder="1" applyAlignment="1">
      <alignment horizontal="left" vertical="center"/>
    </xf>
    <xf numFmtId="0" fontId="22" fillId="2" borderId="11" xfId="0" applyFont="1" applyFill="1" applyBorder="1" applyAlignment="1">
      <alignment horizontal="left" vertical="center"/>
    </xf>
    <xf numFmtId="0" fontId="22" fillId="2" borderId="10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40" fillId="0" borderId="6" xfId="0" applyFont="1" applyBorder="1"/>
    <xf numFmtId="0" fontId="10" fillId="0" borderId="0" xfId="0" applyFont="1" applyAlignment="1">
      <alignment horizontal="center"/>
    </xf>
    <xf numFmtId="0" fontId="36" fillId="2" borderId="8" xfId="0" applyFont="1" applyFill="1" applyBorder="1" applyAlignment="1">
      <alignment horizontal="left" vertical="center"/>
    </xf>
    <xf numFmtId="0" fontId="36" fillId="2" borderId="1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5" fillId="0" borderId="2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left" vertical="center"/>
    </xf>
    <xf numFmtId="0" fontId="37" fillId="2" borderId="8" xfId="0" applyFont="1" applyFill="1" applyBorder="1" applyAlignment="1">
      <alignment horizontal="left" vertical="center"/>
    </xf>
    <xf numFmtId="0" fontId="37" fillId="2" borderId="1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60" fillId="0" borderId="6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  <xf numFmtId="0" fontId="35" fillId="0" borderId="0" xfId="0" applyFont="1" applyBorder="1" applyAlignment="1">
      <alignment horizontal="left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60" fillId="0" borderId="0" xfId="0" applyFont="1"/>
    <xf numFmtId="169" fontId="63" fillId="0" borderId="0" xfId="21" applyNumberFormat="1" applyFont="1" applyFill="1"/>
    <xf numFmtId="0" fontId="63" fillId="0" borderId="0" xfId="0" applyFont="1" applyFill="1"/>
    <xf numFmtId="0" fontId="42" fillId="0" borderId="2" xfId="0" applyFont="1" applyFill="1" applyBorder="1" applyAlignment="1">
      <alignment horizontal="center" vertical="center" wrapText="1"/>
    </xf>
    <xf numFmtId="0" fontId="42" fillId="0" borderId="4" xfId="0" applyFont="1" applyFill="1" applyBorder="1" applyAlignment="1">
      <alignment horizontal="center" vertical="center"/>
    </xf>
    <xf numFmtId="0" fontId="42" fillId="0" borderId="4" xfId="0" applyFont="1" applyFill="1" applyBorder="1" applyAlignment="1">
      <alignment horizontal="center" vertical="center" wrapText="1"/>
    </xf>
    <xf numFmtId="0" fontId="42" fillId="0" borderId="2" xfId="0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center" vertical="center"/>
    </xf>
    <xf numFmtId="169" fontId="42" fillId="0" borderId="7" xfId="21" applyNumberFormat="1" applyFont="1" applyFill="1" applyBorder="1" applyAlignment="1">
      <alignment vertical="center"/>
    </xf>
    <xf numFmtId="14" fontId="42" fillId="0" borderId="2" xfId="0" applyNumberFormat="1" applyFont="1" applyFill="1" applyBorder="1" applyAlignment="1">
      <alignment horizontal="center" vertical="center" wrapText="1"/>
    </xf>
    <xf numFmtId="169" fontId="42" fillId="0" borderId="2" xfId="21" applyNumberFormat="1" applyFont="1" applyFill="1" applyBorder="1" applyAlignment="1">
      <alignment vertical="center"/>
    </xf>
    <xf numFmtId="0" fontId="42" fillId="0" borderId="2" xfId="0" applyFont="1" applyFill="1" applyBorder="1" applyAlignment="1">
      <alignment vertical="center"/>
    </xf>
    <xf numFmtId="0" fontId="42" fillId="0" borderId="0" xfId="0" applyFont="1" applyFill="1" applyAlignment="1">
      <alignment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horizontal="center" vertical="center"/>
    </xf>
    <xf numFmtId="0" fontId="40" fillId="0" borderId="4" xfId="0" applyFont="1" applyFill="1" applyBorder="1" applyAlignment="1">
      <alignment vertical="center"/>
    </xf>
    <xf numFmtId="0" fontId="40" fillId="0" borderId="2" xfId="0" quotePrefix="1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vertical="center"/>
    </xf>
    <xf numFmtId="0" fontId="40" fillId="0" borderId="3" xfId="0" applyFont="1" applyFill="1" applyBorder="1" applyAlignment="1">
      <alignment vertical="center"/>
    </xf>
    <xf numFmtId="169" fontId="40" fillId="0" borderId="2" xfId="21" applyNumberFormat="1" applyFont="1" applyFill="1" applyBorder="1" applyAlignment="1">
      <alignment vertical="center"/>
    </xf>
    <xf numFmtId="169" fontId="40" fillId="0" borderId="2" xfId="21" applyNumberFormat="1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vertical="center"/>
    </xf>
    <xf numFmtId="0" fontId="40" fillId="0" borderId="2" xfId="0" quotePrefix="1" applyFont="1" applyFill="1" applyBorder="1" applyAlignment="1">
      <alignment vertical="center"/>
    </xf>
    <xf numFmtId="0" fontId="40" fillId="0" borderId="0" xfId="0" applyFont="1" applyFill="1" applyAlignment="1">
      <alignment vertical="center"/>
    </xf>
    <xf numFmtId="169" fontId="40" fillId="0" borderId="2" xfId="21" quotePrefix="1" applyNumberFormat="1" applyFont="1" applyFill="1" applyBorder="1" applyAlignment="1">
      <alignment vertical="center"/>
    </xf>
    <xf numFmtId="0" fontId="42" fillId="0" borderId="0" xfId="0" applyFont="1" applyFill="1" applyAlignment="1">
      <alignment horizontal="center" vertical="center"/>
    </xf>
    <xf numFmtId="0" fontId="42" fillId="0" borderId="6" xfId="0" applyFont="1" applyFill="1" applyBorder="1" applyAlignment="1">
      <alignment vertical="center"/>
    </xf>
    <xf numFmtId="169" fontId="42" fillId="0" borderId="2" xfId="21" applyNumberFormat="1" applyFont="1" applyFill="1" applyBorder="1" applyAlignment="1">
      <alignment horizontal="center" vertical="center"/>
    </xf>
    <xf numFmtId="14" fontId="42" fillId="0" borderId="2" xfId="0" applyNumberFormat="1" applyFont="1" applyFill="1" applyBorder="1" applyAlignment="1">
      <alignment horizontal="center" vertical="center"/>
    </xf>
    <xf numFmtId="169" fontId="42" fillId="0" borderId="0" xfId="21" applyNumberFormat="1" applyFont="1" applyFill="1" applyAlignment="1">
      <alignment vertical="center"/>
    </xf>
    <xf numFmtId="0" fontId="63" fillId="0" borderId="0" xfId="0" applyFont="1" applyFill="1" applyAlignment="1">
      <alignment horizontal="center"/>
    </xf>
    <xf numFmtId="0" fontId="58" fillId="0" borderId="0" xfId="0" applyFont="1" applyFill="1" applyAlignment="1">
      <alignment horizontal="center"/>
    </xf>
    <xf numFmtId="0" fontId="58" fillId="0" borderId="0" xfId="0" applyFont="1" applyFill="1"/>
    <xf numFmtId="0" fontId="62" fillId="0" borderId="0" xfId="0" applyFont="1" applyFill="1" applyAlignment="1">
      <alignment horizontal="center" vertical="top"/>
    </xf>
    <xf numFmtId="169" fontId="62" fillId="0" borderId="0" xfId="21" applyNumberFormat="1" applyFont="1" applyFill="1" applyAlignment="1">
      <alignment horizontal="center" vertical="top"/>
    </xf>
    <xf numFmtId="169" fontId="62" fillId="0" borderId="0" xfId="21" applyNumberFormat="1" applyFont="1" applyFill="1" applyAlignment="1">
      <alignment vertical="top"/>
    </xf>
    <xf numFmtId="0" fontId="62" fillId="0" borderId="0" xfId="0" applyFont="1" applyFill="1" applyAlignment="1">
      <alignment vertical="top"/>
    </xf>
    <xf numFmtId="0" fontId="62" fillId="0" borderId="0" xfId="0" applyFont="1" applyFill="1"/>
    <xf numFmtId="169" fontId="58" fillId="0" borderId="0" xfId="21" applyNumberFormat="1" applyFont="1" applyFill="1" applyAlignment="1">
      <alignment horizontal="center"/>
    </xf>
    <xf numFmtId="14" fontId="58" fillId="0" borderId="0" xfId="0" applyNumberFormat="1" applyFont="1" applyFill="1" applyAlignment="1">
      <alignment horizontal="center"/>
    </xf>
    <xf numFmtId="169" fontId="58" fillId="0" borderId="0" xfId="21" applyNumberFormat="1" applyFont="1" applyFill="1"/>
    <xf numFmtId="0" fontId="65" fillId="0" borderId="0" xfId="0" applyFont="1" applyFill="1" applyAlignment="1">
      <alignment horizontal="center"/>
    </xf>
    <xf numFmtId="14" fontId="62" fillId="0" borderId="0" xfId="0" applyNumberFormat="1" applyFont="1" applyFill="1" applyAlignment="1">
      <alignment horizontal="center"/>
    </xf>
    <xf numFmtId="169" fontId="65" fillId="0" borderId="0" xfId="21" applyNumberFormat="1" applyFont="1" applyFill="1"/>
    <xf numFmtId="0" fontId="65" fillId="0" borderId="0" xfId="0" applyFont="1" applyFill="1"/>
    <xf numFmtId="0" fontId="62" fillId="0" borderId="0" xfId="0" applyFont="1" applyFill="1" applyAlignment="1"/>
    <xf numFmtId="14" fontId="50" fillId="0" borderId="0" xfId="0" applyNumberFormat="1" applyFont="1" applyFill="1" applyAlignment="1">
      <alignment horizontal="center"/>
    </xf>
    <xf numFmtId="0" fontId="42" fillId="0" borderId="0" xfId="0" applyFont="1" applyFill="1" applyBorder="1" applyAlignment="1">
      <alignment horizontal="center" vertical="center"/>
    </xf>
    <xf numFmtId="0" fontId="42" fillId="0" borderId="0" xfId="0" applyFont="1" applyFill="1" applyBorder="1" applyAlignment="1">
      <alignment vertical="center"/>
    </xf>
    <xf numFmtId="0" fontId="42" fillId="0" borderId="19" xfId="0" applyFont="1" applyFill="1" applyBorder="1" applyAlignment="1">
      <alignment vertical="center"/>
    </xf>
    <xf numFmtId="0" fontId="42" fillId="0" borderId="19" xfId="0" applyFont="1" applyFill="1" applyBorder="1" applyAlignment="1">
      <alignment horizontal="center" vertical="center"/>
    </xf>
    <xf numFmtId="169" fontId="42" fillId="0" borderId="19" xfId="21" applyNumberFormat="1" applyFont="1" applyFill="1" applyBorder="1" applyAlignment="1">
      <alignment vertical="center"/>
    </xf>
    <xf numFmtId="169" fontId="42" fillId="0" borderId="19" xfId="21" applyNumberFormat="1" applyFont="1" applyFill="1" applyBorder="1" applyAlignment="1">
      <alignment horizontal="center" vertical="center"/>
    </xf>
    <xf numFmtId="14" fontId="42" fillId="0" borderId="19" xfId="0" applyNumberFormat="1" applyFont="1" applyFill="1" applyBorder="1" applyAlignment="1">
      <alignment horizontal="center" vertical="center"/>
    </xf>
    <xf numFmtId="14" fontId="40" fillId="0" borderId="2" xfId="0" quotePrefix="1" applyNumberFormat="1" applyFont="1" applyFill="1" applyBorder="1" applyAlignment="1">
      <alignment horizontal="left" vertical="center"/>
    </xf>
    <xf numFmtId="0" fontId="20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33" fillId="0" borderId="7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5" fillId="0" borderId="2" xfId="0" applyFont="1" applyBorder="1" applyAlignment="1">
      <alignment horizontal="center" vertical="center" wrapText="1"/>
    </xf>
    <xf numFmtId="0" fontId="38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8" fillId="2" borderId="8" xfId="0" applyFont="1" applyFill="1" applyBorder="1" applyAlignment="1">
      <alignment horizontal="left" vertical="center"/>
    </xf>
    <xf numFmtId="0" fontId="38" fillId="2" borderId="17" xfId="0" applyFont="1" applyFill="1" applyBorder="1" applyAlignment="1">
      <alignment horizontal="left" vertical="center"/>
    </xf>
    <xf numFmtId="0" fontId="36" fillId="2" borderId="12" xfId="0" applyFont="1" applyFill="1" applyBorder="1" applyAlignment="1">
      <alignment horizontal="left" vertical="center"/>
    </xf>
    <xf numFmtId="0" fontId="36" fillId="2" borderId="13" xfId="0" applyFont="1" applyFill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24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5" fillId="0" borderId="6" xfId="0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right" vertical="center"/>
    </xf>
    <xf numFmtId="0" fontId="62" fillId="0" borderId="0" xfId="0" applyFont="1" applyFill="1" applyAlignment="1">
      <alignment horizontal="center" vertical="top"/>
    </xf>
    <xf numFmtId="0" fontId="62" fillId="0" borderId="0" xfId="0" applyFont="1" applyFill="1" applyAlignment="1">
      <alignment horizontal="center"/>
    </xf>
    <xf numFmtId="0" fontId="50" fillId="0" borderId="0" xfId="0" applyFont="1" applyFill="1" applyAlignment="1">
      <alignment horizontal="center"/>
    </xf>
    <xf numFmtId="0" fontId="55" fillId="0" borderId="0" xfId="0" applyFont="1" applyFill="1" applyBorder="1" applyAlignment="1">
      <alignment horizontal="center" vertical="center" wrapText="1"/>
    </xf>
    <xf numFmtId="0" fontId="41" fillId="0" borderId="0" xfId="0" applyFont="1" applyFill="1" applyAlignment="1">
      <alignment horizontal="center" vertical="center"/>
    </xf>
    <xf numFmtId="169" fontId="62" fillId="0" borderId="0" xfId="21" applyNumberFormat="1" applyFont="1" applyFill="1" applyAlignment="1">
      <alignment horizontal="center" vertical="top"/>
    </xf>
    <xf numFmtId="169" fontId="62" fillId="0" borderId="0" xfId="21" applyNumberFormat="1" applyFont="1" applyFill="1" applyBorder="1" applyAlignment="1">
      <alignment horizontal="center" vertical="top"/>
    </xf>
    <xf numFmtId="0" fontId="64" fillId="0" borderId="0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48" fillId="0" borderId="4" xfId="0" applyFont="1" applyBorder="1" applyAlignment="1">
      <alignment horizontal="center" vertical="center"/>
    </xf>
    <xf numFmtId="0" fontId="48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58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42" fillId="0" borderId="4" xfId="0" applyFont="1" applyBorder="1" applyAlignment="1">
      <alignment horizontal="left" vertical="center"/>
    </xf>
    <xf numFmtId="0" fontId="42" fillId="0" borderId="6" xfId="0" applyFont="1" applyBorder="1" applyAlignment="1">
      <alignment horizontal="left" vertical="center"/>
    </xf>
    <xf numFmtId="0" fontId="55" fillId="0" borderId="0" xfId="0" applyFont="1" applyAlignment="1">
      <alignment horizontal="center"/>
    </xf>
    <xf numFmtId="0" fontId="41" fillId="0" borderId="2" xfId="0" applyFont="1" applyBorder="1" applyAlignment="1">
      <alignment horizontal="center" vertical="center" wrapText="1"/>
    </xf>
    <xf numFmtId="0" fontId="41" fillId="0" borderId="14" xfId="0" applyFont="1" applyBorder="1" applyAlignment="1">
      <alignment horizontal="center" vertical="center"/>
    </xf>
    <xf numFmtId="0" fontId="41" fillId="0" borderId="7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10" borderId="14" xfId="0" applyFont="1" applyFill="1" applyBorder="1" applyAlignment="1">
      <alignment horizontal="center" vertical="center" wrapText="1"/>
    </xf>
    <xf numFmtId="0" fontId="42" fillId="10" borderId="7" xfId="0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5" fillId="10" borderId="14" xfId="0" applyFont="1" applyFill="1" applyBorder="1" applyAlignment="1">
      <alignment horizontal="center" vertical="center" wrapText="1"/>
    </xf>
    <xf numFmtId="0" fontId="45" fillId="10" borderId="7" xfId="0" applyFont="1" applyFill="1" applyBorder="1" applyAlignment="1">
      <alignment horizontal="center" vertical="center"/>
    </xf>
    <xf numFmtId="0" fontId="45" fillId="10" borderId="7" xfId="0" applyFont="1" applyFill="1" applyBorder="1" applyAlignment="1">
      <alignment horizontal="center" vertical="center" wrapText="1"/>
    </xf>
    <xf numFmtId="0" fontId="36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59" fillId="0" borderId="4" xfId="0" applyFont="1" applyBorder="1" applyAlignment="1">
      <alignment horizontal="left" vertical="center"/>
    </xf>
    <xf numFmtId="0" fontId="59" fillId="0" borderId="6" xfId="0" applyFont="1" applyBorder="1" applyAlignment="1">
      <alignment horizontal="left" vertical="center"/>
    </xf>
    <xf numFmtId="0" fontId="59" fillId="0" borderId="3" xfId="0" applyFont="1" applyBorder="1" applyAlignment="1">
      <alignment horizontal="left" vertical="center"/>
    </xf>
    <xf numFmtId="0" fontId="50" fillId="0" borderId="0" xfId="0" applyFont="1" applyAlignment="1">
      <alignment horizontal="center" vertical="center" wrapText="1"/>
    </xf>
    <xf numFmtId="0" fontId="43" fillId="0" borderId="0" xfId="0" applyFont="1" applyAlignment="1">
      <alignment horizontal="left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 wrapText="1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474</xdr:row>
      <xdr:rowOff>57150</xdr:rowOff>
    </xdr:from>
    <xdr:to>
      <xdr:col>2</xdr:col>
      <xdr:colOff>962025</xdr:colOff>
      <xdr:row>474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473</xdr:row>
      <xdr:rowOff>28575</xdr:rowOff>
    </xdr:from>
    <xdr:to>
      <xdr:col>6</xdr:col>
      <xdr:colOff>581025</xdr:colOff>
      <xdr:row>473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429</xdr:row>
      <xdr:rowOff>85725</xdr:rowOff>
    </xdr:from>
    <xdr:to>
      <xdr:col>2</xdr:col>
      <xdr:colOff>895350</xdr:colOff>
      <xdr:row>429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428</xdr:row>
      <xdr:rowOff>19050</xdr:rowOff>
    </xdr:from>
    <xdr:to>
      <xdr:col>6</xdr:col>
      <xdr:colOff>628650</xdr:colOff>
      <xdr:row>428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172</xdr:row>
      <xdr:rowOff>57150</xdr:rowOff>
    </xdr:from>
    <xdr:to>
      <xdr:col>2</xdr:col>
      <xdr:colOff>1000125</xdr:colOff>
      <xdr:row>172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171</xdr:row>
      <xdr:rowOff>19050</xdr:rowOff>
    </xdr:from>
    <xdr:to>
      <xdr:col>6</xdr:col>
      <xdr:colOff>407670</xdr:colOff>
      <xdr:row>171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235324</xdr:rowOff>
    </xdr:from>
    <xdr:to>
      <xdr:col>10</xdr:col>
      <xdr:colOff>763960</xdr:colOff>
      <xdr:row>1</xdr:row>
      <xdr:rowOff>235324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546940" y="482974"/>
          <a:ext cx="188427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371</xdr:row>
      <xdr:rowOff>361950</xdr:rowOff>
    </xdr:from>
    <xdr:to>
      <xdr:col>4</xdr:col>
      <xdr:colOff>123825</xdr:colOff>
      <xdr:row>371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14754225"/>
          <a:ext cx="2705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326</xdr:row>
      <xdr:rowOff>361950</xdr:rowOff>
    </xdr:from>
    <xdr:to>
      <xdr:col>4</xdr:col>
      <xdr:colOff>123825</xdr:colOff>
      <xdr:row>326</xdr:row>
      <xdr:rowOff>361950</xdr:rowOff>
    </xdr:to>
    <xdr:sp macro="" textlink="">
      <xdr:nvSpPr>
        <xdr:cNvPr id="4" name="Line 60"/>
        <xdr:cNvSpPr>
          <a:spLocks noChangeShapeType="1"/>
        </xdr:cNvSpPr>
      </xdr:nvSpPr>
      <xdr:spPr bwMode="auto">
        <a:xfrm>
          <a:off x="428625" y="1333500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312</xdr:row>
      <xdr:rowOff>361950</xdr:rowOff>
    </xdr:from>
    <xdr:to>
      <xdr:col>4</xdr:col>
      <xdr:colOff>123825</xdr:colOff>
      <xdr:row>312</xdr:row>
      <xdr:rowOff>361950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28625" y="1133475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291</xdr:row>
      <xdr:rowOff>361950</xdr:rowOff>
    </xdr:from>
    <xdr:to>
      <xdr:col>4</xdr:col>
      <xdr:colOff>123825</xdr:colOff>
      <xdr:row>291</xdr:row>
      <xdr:rowOff>361950</xdr:rowOff>
    </xdr:to>
    <xdr:sp macro="" textlink="">
      <xdr:nvSpPr>
        <xdr:cNvPr id="6" name="Line 60"/>
        <xdr:cNvSpPr>
          <a:spLocks noChangeShapeType="1"/>
        </xdr:cNvSpPr>
      </xdr:nvSpPr>
      <xdr:spPr bwMode="auto">
        <a:xfrm>
          <a:off x="428625" y="11525250"/>
          <a:ext cx="27813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159</xdr:row>
      <xdr:rowOff>361950</xdr:rowOff>
    </xdr:from>
    <xdr:to>
      <xdr:col>4</xdr:col>
      <xdr:colOff>123825</xdr:colOff>
      <xdr:row>159</xdr:row>
      <xdr:rowOff>361950</xdr:rowOff>
    </xdr:to>
    <xdr:sp macro="" textlink="">
      <xdr:nvSpPr>
        <xdr:cNvPr id="7" name="Line 60"/>
        <xdr:cNvSpPr>
          <a:spLocks noChangeShapeType="1"/>
        </xdr:cNvSpPr>
      </xdr:nvSpPr>
      <xdr:spPr bwMode="auto">
        <a:xfrm>
          <a:off x="428625" y="561879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481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4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276224</xdr:colOff>
      <xdr:row>2</xdr:row>
      <xdr:rowOff>9525</xdr:rowOff>
    </xdr:from>
    <xdr:to>
      <xdr:col>6</xdr:col>
      <xdr:colOff>594359</xdr:colOff>
      <xdr:row>2</xdr:row>
      <xdr:rowOff>9525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133849" y="466725"/>
          <a:ext cx="21945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7"/>
  <sheetViews>
    <sheetView view="pageBreakPreview" topLeftCell="A69" zoomScaleNormal="100" workbookViewId="0">
      <selection activeCell="E75" sqref="E75:H75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433" t="s">
        <v>7</v>
      </c>
      <c r="B1" s="433"/>
      <c r="C1" s="433"/>
      <c r="D1" s="433"/>
      <c r="E1" s="434" t="s">
        <v>23</v>
      </c>
      <c r="F1" s="434"/>
      <c r="G1" s="434"/>
      <c r="H1" s="434"/>
    </row>
    <row r="2" spans="1:9" ht="15.95" customHeight="1">
      <c r="A2" s="434" t="s">
        <v>18</v>
      </c>
      <c r="B2" s="434"/>
      <c r="C2" s="434"/>
      <c r="D2" s="434"/>
      <c r="E2" s="435" t="s">
        <v>24</v>
      </c>
      <c r="F2" s="435"/>
      <c r="G2" s="435"/>
      <c r="H2" s="435"/>
    </row>
    <row r="3" spans="1:9" ht="15.95" customHeight="1">
      <c r="A3" s="434" t="s">
        <v>31</v>
      </c>
      <c r="B3" s="434"/>
      <c r="C3" s="434"/>
      <c r="D3" s="434"/>
      <c r="E3" s="437"/>
      <c r="F3" s="437"/>
      <c r="G3" s="437"/>
      <c r="H3" s="437"/>
    </row>
    <row r="4" spans="1:9" ht="15.95" customHeight="1">
      <c r="A4" s="437"/>
      <c r="B4" s="437"/>
      <c r="C4" s="437"/>
      <c r="D4" s="437"/>
      <c r="E4" s="22"/>
      <c r="F4" s="439"/>
      <c r="G4" s="439"/>
    </row>
    <row r="5" spans="1:9" s="5" customFormat="1" ht="24.95" customHeight="1">
      <c r="A5" s="438" t="s">
        <v>1868</v>
      </c>
      <c r="B5" s="438"/>
      <c r="C5" s="438"/>
      <c r="D5" s="438"/>
      <c r="E5" s="438"/>
      <c r="F5" s="438"/>
      <c r="G5" s="438"/>
      <c r="H5" s="438"/>
    </row>
    <row r="6" spans="1:9" s="10" customFormat="1" ht="20.100000000000001" customHeight="1">
      <c r="A6" s="438" t="s">
        <v>964</v>
      </c>
      <c r="B6" s="438"/>
      <c r="C6" s="438"/>
      <c r="D6" s="438"/>
      <c r="E6" s="438"/>
      <c r="F6" s="438"/>
      <c r="G6" s="438"/>
      <c r="H6" s="438"/>
    </row>
    <row r="7" spans="1:9" s="10" customFormat="1" ht="39.950000000000003" hidden="1" customHeight="1">
      <c r="A7" s="436" t="s">
        <v>21</v>
      </c>
      <c r="B7" s="436"/>
      <c r="C7" s="436"/>
      <c r="D7" s="436"/>
      <c r="E7" s="436"/>
      <c r="F7" s="436"/>
      <c r="G7" s="436"/>
      <c r="H7" s="436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22</v>
      </c>
      <c r="B9" s="21" t="s">
        <v>5</v>
      </c>
      <c r="C9" s="441" t="s">
        <v>25</v>
      </c>
      <c r="D9" s="442"/>
      <c r="E9" s="7" t="s">
        <v>26</v>
      </c>
      <c r="F9" s="7" t="s">
        <v>27</v>
      </c>
      <c r="G9" s="12" t="s">
        <v>29</v>
      </c>
      <c r="H9" s="7" t="s">
        <v>28</v>
      </c>
    </row>
    <row r="10" spans="1:9" s="8" customFormat="1" ht="18" customHeight="1">
      <c r="A10" s="7"/>
      <c r="B10" s="57" t="s">
        <v>2</v>
      </c>
      <c r="C10" s="58"/>
      <c r="D10" s="58">
        <f>A45</f>
        <v>0</v>
      </c>
      <c r="E10" s="44"/>
      <c r="F10" s="7"/>
      <c r="G10" s="12"/>
      <c r="H10" s="7"/>
    </row>
    <row r="11" spans="1:9" s="10" customFormat="1" ht="17.100000000000001" customHeight="1">
      <c r="A11" s="33"/>
      <c r="B11" s="89"/>
      <c r="C11" s="87"/>
      <c r="D11" s="88"/>
      <c r="E11" s="42"/>
      <c r="F11" s="69"/>
      <c r="G11" s="40"/>
      <c r="H11" s="38"/>
      <c r="I11" s="68"/>
    </row>
    <row r="12" spans="1:9" s="10" customFormat="1" ht="17.100000000000001" customHeight="1">
      <c r="A12" s="33"/>
      <c r="B12" s="89"/>
      <c r="C12" s="87"/>
      <c r="D12" s="88"/>
      <c r="E12" s="42"/>
      <c r="F12" s="69"/>
      <c r="G12" s="31"/>
      <c r="H12" s="38"/>
      <c r="I12" s="68"/>
    </row>
    <row r="13" spans="1:9" s="10" customFormat="1" ht="17.100000000000001" customHeight="1">
      <c r="A13" s="33"/>
      <c r="B13" s="89"/>
      <c r="C13" s="87"/>
      <c r="D13" s="88"/>
      <c r="E13" s="42"/>
      <c r="F13" s="69"/>
      <c r="G13" s="31"/>
      <c r="H13" s="123"/>
      <c r="I13" s="68"/>
    </row>
    <row r="14" spans="1:9" s="10" customFormat="1" ht="17.100000000000001" customHeight="1">
      <c r="A14" s="33"/>
      <c r="B14" s="89"/>
      <c r="C14" s="87"/>
      <c r="D14" s="88"/>
      <c r="E14" s="42"/>
      <c r="F14" s="69"/>
      <c r="G14" s="31"/>
      <c r="H14" s="38"/>
      <c r="I14" s="68"/>
    </row>
    <row r="15" spans="1:9" s="10" customFormat="1" ht="17.100000000000001" customHeight="1">
      <c r="A15" s="33"/>
      <c r="B15" s="89"/>
      <c r="C15" s="87"/>
      <c r="D15" s="88"/>
      <c r="E15" s="42"/>
      <c r="F15" s="69"/>
      <c r="G15" s="31"/>
      <c r="H15" s="38"/>
      <c r="I15" s="68"/>
    </row>
    <row r="16" spans="1:9" s="10" customFormat="1" ht="17.100000000000001" customHeight="1">
      <c r="A16" s="33"/>
      <c r="B16" s="51"/>
      <c r="C16" s="59"/>
      <c r="D16" s="60"/>
      <c r="E16" s="42"/>
      <c r="F16" s="69"/>
      <c r="G16" s="31"/>
      <c r="H16" s="38"/>
      <c r="I16" s="68"/>
    </row>
    <row r="17" spans="1:9" s="10" customFormat="1" ht="17.100000000000001" customHeight="1">
      <c r="A17" s="33"/>
      <c r="B17" s="89"/>
      <c r="C17" s="87"/>
      <c r="D17" s="88"/>
      <c r="E17" s="42"/>
      <c r="F17" s="69"/>
      <c r="G17" s="40"/>
      <c r="H17" s="41"/>
      <c r="I17" s="68"/>
    </row>
    <row r="18" spans="1:9" s="10" customFormat="1" ht="17.100000000000001" customHeight="1">
      <c r="A18" s="33"/>
      <c r="B18" s="89"/>
      <c r="C18" s="87"/>
      <c r="D18" s="88"/>
      <c r="E18" s="42"/>
      <c r="F18" s="69"/>
      <c r="G18" s="40"/>
      <c r="H18" s="41"/>
      <c r="I18" s="68"/>
    </row>
    <row r="19" spans="1:9" s="10" customFormat="1" ht="17.100000000000001" customHeight="1">
      <c r="A19" s="33"/>
      <c r="B19" s="89"/>
      <c r="C19" s="87"/>
      <c r="D19" s="88"/>
      <c r="E19" s="42"/>
      <c r="F19" s="69" t="s">
        <v>224</v>
      </c>
      <c r="G19" s="40"/>
      <c r="H19" s="41"/>
      <c r="I19" s="68"/>
    </row>
    <row r="20" spans="1:9" s="10" customFormat="1" ht="17.100000000000001" customHeight="1">
      <c r="A20" s="33"/>
      <c r="B20" s="89"/>
      <c r="C20" s="87"/>
      <c r="D20" s="88"/>
      <c r="E20" s="42"/>
      <c r="F20" s="69" t="s">
        <v>224</v>
      </c>
      <c r="G20" s="40"/>
      <c r="H20" s="41"/>
      <c r="I20" s="68"/>
    </row>
    <row r="21" spans="1:9" s="10" customFormat="1" ht="17.100000000000001" customHeight="1">
      <c r="A21" s="33"/>
      <c r="B21" s="89"/>
      <c r="C21" s="87"/>
      <c r="D21" s="88"/>
      <c r="E21" s="42"/>
      <c r="F21" s="69" t="s">
        <v>224</v>
      </c>
      <c r="G21" s="40"/>
      <c r="H21" s="41"/>
      <c r="I21" s="68"/>
    </row>
    <row r="22" spans="1:9" s="10" customFormat="1" ht="17.100000000000001" customHeight="1">
      <c r="A22" s="33"/>
      <c r="B22" s="89"/>
      <c r="C22" s="87"/>
      <c r="D22" s="88"/>
      <c r="E22" s="42"/>
      <c r="F22" s="69" t="s">
        <v>224</v>
      </c>
      <c r="G22" s="40"/>
      <c r="H22" s="180"/>
      <c r="I22" s="68"/>
    </row>
    <row r="23" spans="1:9" s="10" customFormat="1" ht="17.100000000000001" customHeight="1">
      <c r="A23" s="33"/>
      <c r="B23" s="89"/>
      <c r="C23" s="87"/>
      <c r="D23" s="88"/>
      <c r="E23" s="42"/>
      <c r="F23" s="69" t="s">
        <v>965</v>
      </c>
      <c r="G23" s="31"/>
      <c r="H23" s="41"/>
      <c r="I23" s="68"/>
    </row>
    <row r="24" spans="1:9" s="10" customFormat="1" ht="17.100000000000001" customHeight="1">
      <c r="A24" s="33"/>
      <c r="B24" s="89"/>
      <c r="C24" s="87"/>
      <c r="D24" s="88"/>
      <c r="E24" s="42"/>
      <c r="F24" s="69" t="s">
        <v>224</v>
      </c>
      <c r="G24" s="31"/>
      <c r="H24" s="180"/>
      <c r="I24" s="68"/>
    </row>
    <row r="25" spans="1:9" s="10" customFormat="1" ht="17.100000000000001" customHeight="1">
      <c r="A25" s="33"/>
      <c r="B25" s="51"/>
      <c r="C25" s="59"/>
      <c r="D25" s="60"/>
      <c r="E25" s="42"/>
      <c r="F25" s="69" t="s">
        <v>224</v>
      </c>
      <c r="G25" s="31"/>
      <c r="H25" s="41"/>
      <c r="I25" s="68"/>
    </row>
    <row r="26" spans="1:9" s="10" customFormat="1" ht="17.100000000000001" customHeight="1">
      <c r="A26" s="33"/>
      <c r="B26" s="89"/>
      <c r="C26" s="87"/>
      <c r="D26" s="88"/>
      <c r="E26" s="42"/>
      <c r="F26" s="69" t="s">
        <v>224</v>
      </c>
      <c r="G26" s="31"/>
      <c r="H26" s="41"/>
      <c r="I26" s="68"/>
    </row>
    <row r="27" spans="1:9" s="10" customFormat="1" ht="17.100000000000001" customHeight="1">
      <c r="A27" s="33"/>
      <c r="B27" s="89"/>
      <c r="C27" s="87"/>
      <c r="D27" s="88"/>
      <c r="E27" s="42"/>
      <c r="F27" s="69" t="s">
        <v>73</v>
      </c>
      <c r="G27" s="31"/>
      <c r="H27" s="41"/>
      <c r="I27" s="68"/>
    </row>
    <row r="28" spans="1:9" s="10" customFormat="1" ht="17.100000000000001" customHeight="1">
      <c r="A28" s="33"/>
      <c r="B28" s="51"/>
      <c r="C28" s="59"/>
      <c r="D28" s="60"/>
      <c r="E28" s="42"/>
      <c r="F28" s="69" t="s">
        <v>965</v>
      </c>
      <c r="G28" s="31"/>
      <c r="H28" s="41"/>
      <c r="I28" s="222"/>
    </row>
    <row r="29" spans="1:9" s="10" customFormat="1" ht="17.100000000000001" customHeight="1">
      <c r="A29" s="33"/>
      <c r="B29" s="89"/>
      <c r="C29" s="87"/>
      <c r="D29" s="88"/>
      <c r="E29" s="42"/>
      <c r="F29" s="69" t="s">
        <v>224</v>
      </c>
      <c r="G29" s="31"/>
      <c r="H29" s="41"/>
      <c r="I29" s="68"/>
    </row>
    <row r="30" spans="1:9" s="10" customFormat="1" ht="17.100000000000001" customHeight="1">
      <c r="A30" s="33"/>
      <c r="B30" s="70"/>
      <c r="C30" s="87"/>
      <c r="D30" s="88"/>
      <c r="E30" s="42"/>
      <c r="F30" s="69" t="s">
        <v>965</v>
      </c>
      <c r="G30" s="31"/>
      <c r="H30" s="41"/>
      <c r="I30" s="68"/>
    </row>
    <row r="31" spans="1:9" s="10" customFormat="1" ht="17.100000000000001" customHeight="1">
      <c r="A31" s="33"/>
      <c r="B31" s="89"/>
      <c r="C31" s="87"/>
      <c r="D31" s="88"/>
      <c r="E31" s="42"/>
      <c r="F31" s="69" t="s">
        <v>73</v>
      </c>
      <c r="G31" s="31"/>
      <c r="H31" s="41"/>
      <c r="I31" s="68"/>
    </row>
    <row r="32" spans="1:9" s="10" customFormat="1" ht="17.100000000000001" customHeight="1">
      <c r="A32" s="33"/>
      <c r="B32" s="51"/>
      <c r="C32" s="59"/>
      <c r="D32" s="60"/>
      <c r="E32" s="42"/>
      <c r="F32" s="69" t="s">
        <v>409</v>
      </c>
      <c r="G32" s="31"/>
      <c r="H32" s="41"/>
      <c r="I32" s="68"/>
    </row>
    <row r="33" spans="1:9" s="10" customFormat="1" ht="17.100000000000001" customHeight="1">
      <c r="A33" s="33"/>
      <c r="B33" s="51"/>
      <c r="C33" s="59"/>
      <c r="D33" s="60"/>
      <c r="E33" s="42"/>
      <c r="F33" s="69" t="s">
        <v>73</v>
      </c>
      <c r="G33" s="31"/>
      <c r="H33" s="41"/>
      <c r="I33" s="68"/>
    </row>
    <row r="34" spans="1:9" s="10" customFormat="1" ht="17.100000000000001" customHeight="1">
      <c r="A34" s="33"/>
      <c r="B34" s="89"/>
      <c r="C34" s="87"/>
      <c r="D34" s="88"/>
      <c r="E34" s="42"/>
      <c r="F34" s="69" t="s">
        <v>73</v>
      </c>
      <c r="G34" s="31"/>
      <c r="H34" s="41"/>
      <c r="I34" s="68"/>
    </row>
    <row r="35" spans="1:9" s="10" customFormat="1" ht="17.100000000000001" customHeight="1">
      <c r="A35" s="33"/>
      <c r="B35" s="89"/>
      <c r="C35" s="87"/>
      <c r="D35" s="88"/>
      <c r="E35" s="42"/>
      <c r="F35" s="69" t="s">
        <v>73</v>
      </c>
      <c r="G35" s="31"/>
      <c r="H35" s="41"/>
      <c r="I35" s="68"/>
    </row>
    <row r="36" spans="1:9" s="10" customFormat="1" ht="17.100000000000001" customHeight="1">
      <c r="A36" s="33"/>
      <c r="B36" s="89"/>
      <c r="C36" s="87"/>
      <c r="D36" s="88"/>
      <c r="E36" s="42"/>
      <c r="F36" s="69" t="s">
        <v>966</v>
      </c>
      <c r="G36" s="31"/>
      <c r="H36" s="41"/>
      <c r="I36" s="41"/>
    </row>
    <row r="37" spans="1:9" s="10" customFormat="1" ht="17.100000000000001" customHeight="1">
      <c r="A37" s="33"/>
      <c r="B37" s="89"/>
      <c r="C37" s="87"/>
      <c r="D37" s="88"/>
      <c r="E37" s="42"/>
      <c r="F37" s="69" t="s">
        <v>73</v>
      </c>
      <c r="G37" s="31"/>
      <c r="H37" s="41"/>
      <c r="I37" s="223"/>
    </row>
    <row r="38" spans="1:9" s="10" customFormat="1" ht="17.100000000000001" customHeight="1">
      <c r="A38" s="33"/>
      <c r="B38" s="89"/>
      <c r="C38" s="87"/>
      <c r="D38" s="88"/>
      <c r="E38" s="42"/>
      <c r="F38" s="69" t="s">
        <v>73</v>
      </c>
      <c r="G38" s="31"/>
      <c r="H38" s="41"/>
      <c r="I38" s="224"/>
    </row>
    <row r="39" spans="1:9" s="10" customFormat="1" ht="17.100000000000001" customHeight="1">
      <c r="A39" s="33"/>
      <c r="B39" s="89"/>
      <c r="C39" s="87"/>
      <c r="D39" s="88"/>
      <c r="E39" s="42"/>
      <c r="F39" s="69" t="s">
        <v>224</v>
      </c>
      <c r="G39" s="40"/>
      <c r="H39" s="41"/>
    </row>
    <row r="40" spans="1:9" s="10" customFormat="1" ht="17.100000000000001" customHeight="1">
      <c r="A40" s="33"/>
      <c r="B40" s="89"/>
      <c r="C40" s="87"/>
      <c r="D40" s="88"/>
      <c r="E40" s="42"/>
      <c r="F40" s="69" t="s">
        <v>224</v>
      </c>
      <c r="G40" s="31"/>
      <c r="H40" s="41"/>
      <c r="I40" s="225"/>
    </row>
    <row r="41" spans="1:9" s="10" customFormat="1" ht="17.100000000000001" customHeight="1">
      <c r="A41" s="33"/>
      <c r="B41" s="89"/>
      <c r="C41" s="87"/>
      <c r="D41" s="88"/>
      <c r="E41" s="42"/>
      <c r="F41" s="69" t="s">
        <v>73</v>
      </c>
      <c r="G41" s="31"/>
      <c r="H41" s="211"/>
    </row>
    <row r="42" spans="1:9" s="10" customFormat="1" ht="17.100000000000001" customHeight="1">
      <c r="A42" s="33"/>
      <c r="B42" s="89"/>
      <c r="C42" s="87"/>
      <c r="D42" s="88"/>
      <c r="E42" s="42"/>
      <c r="F42" s="69" t="s">
        <v>73</v>
      </c>
      <c r="G42" s="31"/>
      <c r="H42" s="41"/>
    </row>
    <row r="43" spans="1:9" s="10" customFormat="1" ht="17.100000000000001" customHeight="1">
      <c r="A43" s="33"/>
      <c r="B43" s="89"/>
      <c r="C43" s="87"/>
      <c r="D43" s="88"/>
      <c r="E43" s="42"/>
      <c r="F43" s="69" t="s">
        <v>224</v>
      </c>
      <c r="G43" s="31"/>
      <c r="H43" s="41"/>
    </row>
    <row r="44" spans="1:9" s="10" customFormat="1" ht="17.100000000000001" customHeight="1">
      <c r="A44" s="33"/>
      <c r="B44" s="89"/>
      <c r="C44" s="87"/>
      <c r="D44" s="88"/>
      <c r="E44" s="42"/>
      <c r="F44" s="69" t="s">
        <v>1050</v>
      </c>
      <c r="G44" s="31"/>
      <c r="H44" s="211"/>
    </row>
    <row r="45" spans="1:9" s="10" customFormat="1" ht="17.100000000000001" customHeight="1">
      <c r="A45" s="33"/>
      <c r="B45" s="89"/>
      <c r="C45" s="87"/>
      <c r="D45" s="88"/>
      <c r="E45" s="42"/>
      <c r="F45" s="69" t="s">
        <v>224</v>
      </c>
      <c r="G45" s="31"/>
      <c r="H45" s="41"/>
    </row>
    <row r="46" spans="1:9" s="8" customFormat="1" ht="18" customHeight="1">
      <c r="A46" s="7"/>
      <c r="B46" s="57" t="s">
        <v>3</v>
      </c>
      <c r="C46" s="58"/>
      <c r="D46" s="58">
        <f>A71</f>
        <v>0</v>
      </c>
      <c r="E46" s="44"/>
      <c r="F46" s="7"/>
      <c r="G46" s="12"/>
      <c r="H46" s="124"/>
    </row>
    <row r="47" spans="1:9" s="10" customFormat="1" ht="18" customHeight="1">
      <c r="A47" s="33"/>
      <c r="B47" s="89"/>
      <c r="C47" s="87"/>
      <c r="D47" s="88"/>
      <c r="E47" s="42"/>
      <c r="F47" s="183" t="s">
        <v>224</v>
      </c>
      <c r="G47" s="31"/>
      <c r="H47" s="32"/>
      <c r="I47" s="68"/>
    </row>
    <row r="48" spans="1:9" s="10" customFormat="1" ht="18" customHeight="1">
      <c r="A48" s="33"/>
      <c r="B48" s="51"/>
      <c r="C48" s="59"/>
      <c r="D48" s="60"/>
      <c r="E48" s="42"/>
      <c r="F48" s="183" t="s">
        <v>224</v>
      </c>
      <c r="G48" s="31"/>
      <c r="H48" s="41"/>
      <c r="I48" s="68"/>
    </row>
    <row r="49" spans="1:9" s="10" customFormat="1" ht="18" customHeight="1">
      <c r="A49" s="33"/>
      <c r="B49" s="89"/>
      <c r="C49" s="87"/>
      <c r="D49" s="88"/>
      <c r="E49" s="42"/>
      <c r="F49" s="183" t="s">
        <v>224</v>
      </c>
      <c r="G49" s="31"/>
      <c r="H49" s="41"/>
      <c r="I49" s="68"/>
    </row>
    <row r="50" spans="1:9" s="10" customFormat="1" ht="18" customHeight="1">
      <c r="A50" s="33"/>
      <c r="B50" s="89"/>
      <c r="C50" s="87"/>
      <c r="D50" s="88"/>
      <c r="E50" s="42"/>
      <c r="F50" s="69" t="s">
        <v>73</v>
      </c>
      <c r="G50" s="31"/>
      <c r="H50" s="41"/>
      <c r="I50" s="68"/>
    </row>
    <row r="51" spans="1:9" s="10" customFormat="1" ht="18" customHeight="1">
      <c r="A51" s="33"/>
      <c r="B51" s="89"/>
      <c r="C51" s="87"/>
      <c r="D51" s="88"/>
      <c r="E51" s="42"/>
      <c r="F51" s="69" t="s">
        <v>965</v>
      </c>
      <c r="G51" s="40"/>
      <c r="H51" s="209"/>
      <c r="I51" s="68"/>
    </row>
    <row r="52" spans="1:9" s="10" customFormat="1" ht="18" customHeight="1">
      <c r="A52" s="33"/>
      <c r="B52" s="89"/>
      <c r="C52" s="87"/>
      <c r="D52" s="88"/>
      <c r="E52" s="42"/>
      <c r="F52" s="69" t="s">
        <v>73</v>
      </c>
      <c r="G52" s="31"/>
      <c r="H52" s="209"/>
      <c r="I52" s="68"/>
    </row>
    <row r="53" spans="1:9" s="10" customFormat="1" ht="18" customHeight="1">
      <c r="A53" s="33"/>
      <c r="B53" s="89"/>
      <c r="C53" s="87"/>
      <c r="D53" s="88"/>
      <c r="E53" s="42"/>
      <c r="F53" s="69" t="s">
        <v>965</v>
      </c>
      <c r="G53" s="40"/>
      <c r="H53" s="209"/>
      <c r="I53" s="68"/>
    </row>
    <row r="54" spans="1:9" s="10" customFormat="1" ht="18" customHeight="1">
      <c r="A54" s="33"/>
      <c r="B54" s="89"/>
      <c r="C54" s="87"/>
      <c r="D54" s="88"/>
      <c r="E54" s="42"/>
      <c r="F54" s="69" t="s">
        <v>965</v>
      </c>
      <c r="G54" s="31"/>
      <c r="H54" s="41"/>
      <c r="I54" s="68"/>
    </row>
    <row r="55" spans="1:9" s="10" customFormat="1" ht="18" customHeight="1">
      <c r="A55" s="33"/>
      <c r="B55" s="89"/>
      <c r="C55" s="87"/>
      <c r="D55" s="88"/>
      <c r="E55" s="42"/>
      <c r="F55" s="183" t="s">
        <v>224</v>
      </c>
      <c r="G55" s="31"/>
      <c r="H55" s="209"/>
      <c r="I55" s="68"/>
    </row>
    <row r="56" spans="1:9" s="10" customFormat="1" ht="18" customHeight="1">
      <c r="A56" s="33"/>
      <c r="B56" s="89"/>
      <c r="C56" s="87"/>
      <c r="D56" s="88"/>
      <c r="E56" s="42"/>
      <c r="F56" s="69" t="s">
        <v>73</v>
      </c>
      <c r="G56" s="31"/>
      <c r="H56" s="209"/>
      <c r="I56" s="68"/>
    </row>
    <row r="57" spans="1:9" s="10" customFormat="1" ht="18" customHeight="1">
      <c r="A57" s="33"/>
      <c r="B57" s="89"/>
      <c r="C57" s="87"/>
      <c r="D57" s="88"/>
      <c r="E57" s="42"/>
      <c r="F57" s="69" t="s">
        <v>73</v>
      </c>
      <c r="G57" s="31"/>
      <c r="H57" s="41"/>
      <c r="I57" s="68"/>
    </row>
    <row r="58" spans="1:9" s="10" customFormat="1" ht="18" customHeight="1">
      <c r="A58" s="33"/>
      <c r="B58" s="89"/>
      <c r="C58" s="87"/>
      <c r="D58" s="88"/>
      <c r="E58" s="42"/>
      <c r="F58" s="69" t="s">
        <v>224</v>
      </c>
      <c r="G58" s="31"/>
      <c r="H58" s="41"/>
      <c r="I58" s="68"/>
    </row>
    <row r="59" spans="1:9" s="10" customFormat="1" ht="18" customHeight="1">
      <c r="A59" s="33"/>
      <c r="B59" s="89"/>
      <c r="C59" s="87"/>
      <c r="D59" s="88"/>
      <c r="E59" s="42"/>
      <c r="F59" s="69" t="s">
        <v>73</v>
      </c>
      <c r="G59" s="31"/>
      <c r="H59" s="41"/>
      <c r="I59" s="68"/>
    </row>
    <row r="60" spans="1:9" s="10" customFormat="1" ht="18" customHeight="1">
      <c r="A60" s="33"/>
      <c r="B60" s="89"/>
      <c r="C60" s="87"/>
      <c r="D60" s="88"/>
      <c r="E60" s="42"/>
      <c r="F60" s="69" t="s">
        <v>73</v>
      </c>
      <c r="G60" s="31"/>
      <c r="H60" s="210"/>
      <c r="I60" s="68"/>
    </row>
    <row r="61" spans="1:9" s="10" customFormat="1" ht="18" customHeight="1">
      <c r="A61" s="33"/>
      <c r="B61" s="89"/>
      <c r="C61" s="87"/>
      <c r="D61" s="88"/>
      <c r="E61" s="42"/>
      <c r="F61" s="69" t="s">
        <v>73</v>
      </c>
      <c r="G61" s="31"/>
      <c r="H61" s="41"/>
      <c r="I61" s="68"/>
    </row>
    <row r="62" spans="1:9" s="10" customFormat="1" ht="18" customHeight="1">
      <c r="A62" s="33"/>
      <c r="B62" s="89"/>
      <c r="C62" s="87"/>
      <c r="D62" s="88"/>
      <c r="E62" s="42"/>
      <c r="F62" s="69" t="s">
        <v>73</v>
      </c>
      <c r="G62" s="31"/>
      <c r="H62" s="41"/>
      <c r="I62" s="68"/>
    </row>
    <row r="63" spans="1:9" s="10" customFormat="1" ht="18" customHeight="1">
      <c r="A63" s="33"/>
      <c r="B63" s="89"/>
      <c r="C63" s="87"/>
      <c r="D63" s="88"/>
      <c r="E63" s="42"/>
      <c r="F63" s="69" t="s">
        <v>73</v>
      </c>
      <c r="G63" s="31"/>
      <c r="H63" s="41"/>
      <c r="I63" s="68"/>
    </row>
    <row r="64" spans="1:9" s="10" customFormat="1" ht="18" customHeight="1">
      <c r="A64" s="33"/>
      <c r="B64" s="89"/>
      <c r="C64" s="87"/>
      <c r="D64" s="88"/>
      <c r="E64" s="42"/>
      <c r="F64" s="69" t="s">
        <v>73</v>
      </c>
      <c r="G64" s="31"/>
      <c r="H64" s="41"/>
      <c r="I64" s="68"/>
    </row>
    <row r="65" spans="1:8" s="10" customFormat="1" ht="18" customHeight="1">
      <c r="A65" s="33"/>
      <c r="B65" s="89"/>
      <c r="C65" s="87"/>
      <c r="D65" s="88"/>
      <c r="E65" s="42"/>
      <c r="F65" s="183" t="s">
        <v>224</v>
      </c>
      <c r="G65" s="40"/>
      <c r="H65" s="41"/>
    </row>
    <row r="66" spans="1:8" s="10" customFormat="1" ht="18" customHeight="1">
      <c r="A66" s="33"/>
      <c r="B66" s="89"/>
      <c r="C66" s="87"/>
      <c r="D66" s="88"/>
      <c r="E66" s="42"/>
      <c r="F66" s="69" t="s">
        <v>73</v>
      </c>
      <c r="G66" s="40"/>
      <c r="H66" s="41"/>
    </row>
    <row r="67" spans="1:8" s="10" customFormat="1" ht="18" customHeight="1">
      <c r="A67" s="33"/>
      <c r="B67" s="89"/>
      <c r="C67" s="87"/>
      <c r="D67" s="88"/>
      <c r="E67" s="42"/>
      <c r="F67" s="69" t="s">
        <v>73</v>
      </c>
      <c r="G67" s="40"/>
      <c r="H67" s="41"/>
    </row>
    <row r="68" spans="1:8" s="10" customFormat="1" ht="18" customHeight="1">
      <c r="A68" s="33"/>
      <c r="B68" s="89"/>
      <c r="C68" s="87"/>
      <c r="D68" s="88"/>
      <c r="E68" s="42"/>
      <c r="F68" s="69" t="s">
        <v>73</v>
      </c>
      <c r="G68" s="40"/>
      <c r="H68" s="41"/>
    </row>
    <row r="69" spans="1:8" s="10" customFormat="1" ht="18" customHeight="1">
      <c r="A69" s="33"/>
      <c r="B69" s="89"/>
      <c r="C69" s="87"/>
      <c r="D69" s="88"/>
      <c r="E69" s="42"/>
      <c r="F69" s="183" t="s">
        <v>224</v>
      </c>
      <c r="G69" s="40"/>
      <c r="H69" s="41"/>
    </row>
    <row r="70" spans="1:8" s="10" customFormat="1" ht="18" customHeight="1">
      <c r="A70" s="33"/>
      <c r="B70" s="89"/>
      <c r="C70" s="87"/>
      <c r="D70" s="88"/>
      <c r="E70" s="42"/>
      <c r="F70" s="69" t="s">
        <v>73</v>
      </c>
      <c r="G70" s="31"/>
      <c r="H70" s="41"/>
    </row>
    <row r="71" spans="1:8" s="10" customFormat="1" ht="18" customHeight="1">
      <c r="A71" s="33"/>
      <c r="B71" s="89"/>
      <c r="C71" s="87"/>
      <c r="D71" s="88"/>
      <c r="E71" s="42"/>
      <c r="F71" s="69" t="s">
        <v>73</v>
      </c>
      <c r="G71" s="40"/>
      <c r="H71" s="41"/>
    </row>
    <row r="72" spans="1:8" s="10" customFormat="1" ht="24.95" customHeight="1">
      <c r="A72" s="9"/>
      <c r="B72" s="9"/>
      <c r="C72" s="18" t="s">
        <v>30</v>
      </c>
      <c r="D72" s="17">
        <f>SUM(D10,D46)</f>
        <v>0</v>
      </c>
      <c r="E72" s="17" t="s">
        <v>277</v>
      </c>
      <c r="F72" s="443"/>
      <c r="G72" s="444"/>
      <c r="H72" s="445"/>
    </row>
    <row r="73" spans="1:8" s="10" customFormat="1" ht="24.95" customHeight="1">
      <c r="B73" s="25"/>
      <c r="C73" s="26"/>
      <c r="D73" s="26"/>
      <c r="E73" s="14"/>
      <c r="F73" s="14"/>
      <c r="G73" s="14"/>
    </row>
    <row r="74" spans="1:8" ht="18" customHeight="1">
      <c r="E74" s="440" t="s">
        <v>969</v>
      </c>
      <c r="F74" s="440"/>
      <c r="G74" s="440"/>
      <c r="H74" s="440"/>
    </row>
    <row r="75" spans="1:8" ht="18" customHeight="1">
      <c r="E75" s="435" t="s">
        <v>1869</v>
      </c>
      <c r="F75" s="435"/>
      <c r="G75" s="435"/>
      <c r="H75" s="435"/>
    </row>
    <row r="76" spans="1:8" ht="18" customHeight="1"/>
    <row r="77" spans="1:8" ht="20.100000000000001" customHeight="1"/>
    <row r="78" spans="1:8" ht="20.100000000000001" customHeight="1"/>
    <row r="79" spans="1:8" ht="20.100000000000001" customHeight="1"/>
    <row r="80" spans="1:8" ht="20.100000000000001" customHeight="1">
      <c r="E80" s="435" t="s">
        <v>223</v>
      </c>
      <c r="F80" s="435"/>
      <c r="G80" s="435"/>
      <c r="H80" s="435"/>
    </row>
    <row r="81" spans="1:8" ht="18" customHeight="1">
      <c r="A81" s="13"/>
      <c r="B81" s="13"/>
      <c r="C81" s="13"/>
      <c r="D81" s="13"/>
      <c r="F81" s="13"/>
      <c r="G81" s="13"/>
      <c r="H81" s="13"/>
    </row>
    <row r="82" spans="1:8" ht="18" customHeight="1">
      <c r="A82" s="13"/>
      <c r="B82" s="13"/>
      <c r="C82" s="13"/>
      <c r="D82" s="13"/>
      <c r="F82" s="13"/>
      <c r="G82" s="13"/>
      <c r="H82" s="13"/>
    </row>
    <row r="83" spans="1:8" ht="18" customHeight="1">
      <c r="A83" s="13"/>
      <c r="B83" s="13"/>
      <c r="C83" s="13"/>
      <c r="D83" s="13"/>
      <c r="F83" s="13"/>
      <c r="G83" s="13"/>
      <c r="H83" s="13"/>
    </row>
    <row r="84" spans="1:8" ht="18" customHeight="1">
      <c r="A84" s="13"/>
      <c r="B84" s="13"/>
      <c r="C84" s="13"/>
      <c r="D84" s="13"/>
      <c r="F84" s="13"/>
      <c r="G84" s="13"/>
      <c r="H84" s="13"/>
    </row>
    <row r="85" spans="1:8" ht="18" customHeight="1">
      <c r="A85" s="13"/>
      <c r="B85" s="13"/>
      <c r="C85" s="13"/>
      <c r="D85" s="13"/>
      <c r="F85" s="13"/>
      <c r="G85" s="13"/>
      <c r="H85" s="13"/>
    </row>
    <row r="86" spans="1:8" ht="18" customHeight="1">
      <c r="A86" s="13"/>
      <c r="B86" s="13"/>
      <c r="C86" s="13"/>
      <c r="D86" s="13"/>
      <c r="F86" s="13"/>
      <c r="G86" s="13"/>
      <c r="H86" s="13"/>
    </row>
    <row r="87" spans="1:8" ht="18" customHeight="1">
      <c r="A87" s="13"/>
      <c r="B87" s="13"/>
      <c r="C87" s="13"/>
      <c r="D87" s="13"/>
      <c r="F87" s="13"/>
      <c r="G87" s="13"/>
      <c r="H87" s="13"/>
    </row>
  </sheetData>
  <sortState ref="A70:I71">
    <sortCondition ref="A70"/>
  </sortState>
  <mergeCells count="16">
    <mergeCell ref="E74:H74"/>
    <mergeCell ref="E75:H75"/>
    <mergeCell ref="E80:H80"/>
    <mergeCell ref="C9:D9"/>
    <mergeCell ref="F72:H72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topLeftCell="A43" zoomScaleNormal="100" zoomScaleSheetLayoutView="100" workbookViewId="0">
      <selection activeCell="A54" sqref="A54:F55"/>
    </sheetView>
  </sheetViews>
  <sheetFormatPr defaultRowHeight="15"/>
  <cols>
    <col min="1" max="1" width="4.625" style="64" customWidth="1"/>
    <col min="2" max="2" width="9.625" style="64" customWidth="1"/>
    <col min="3" max="3" width="16.625" style="4" customWidth="1"/>
    <col min="4" max="4" width="7.625" style="4" customWidth="1"/>
    <col min="5" max="5" width="12.625" style="64" customWidth="1"/>
    <col min="6" max="6" width="29.875" style="64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433" t="s">
        <v>7</v>
      </c>
      <c r="B1" s="433"/>
      <c r="C1" s="433"/>
      <c r="D1" s="433"/>
      <c r="E1" s="434" t="s">
        <v>23</v>
      </c>
      <c r="F1" s="434"/>
      <c r="G1" s="434"/>
    </row>
    <row r="2" spans="1:7" ht="18" customHeight="1">
      <c r="A2" s="434" t="s">
        <v>18</v>
      </c>
      <c r="B2" s="434"/>
      <c r="C2" s="434"/>
      <c r="D2" s="434"/>
      <c r="E2" s="435" t="s">
        <v>24</v>
      </c>
      <c r="F2" s="435"/>
      <c r="G2" s="435"/>
    </row>
    <row r="3" spans="1:7" ht="18" customHeight="1">
      <c r="A3" s="434" t="s">
        <v>31</v>
      </c>
      <c r="B3" s="434"/>
      <c r="C3" s="434"/>
      <c r="D3" s="434"/>
      <c r="E3" s="434"/>
      <c r="F3" s="434"/>
      <c r="G3" s="434"/>
    </row>
    <row r="4" spans="1:7" ht="18" customHeight="1">
      <c r="A4" s="437"/>
      <c r="B4" s="437"/>
      <c r="C4" s="437"/>
      <c r="D4" s="437"/>
      <c r="E4" s="22"/>
      <c r="F4" s="450" t="s">
        <v>0</v>
      </c>
      <c r="G4" s="450"/>
    </row>
    <row r="5" spans="1:7" s="15" customFormat="1" ht="54.95" customHeight="1">
      <c r="A5" s="451" t="s">
        <v>1870</v>
      </c>
      <c r="B5" s="438"/>
      <c r="C5" s="452"/>
      <c r="D5" s="452"/>
      <c r="E5" s="452"/>
      <c r="F5" s="452"/>
      <c r="G5" s="452"/>
    </row>
    <row r="6" spans="1:7" ht="15" customHeight="1">
      <c r="A6" s="6"/>
      <c r="B6" s="6"/>
      <c r="C6" s="6"/>
      <c r="D6" s="6"/>
      <c r="E6" s="6"/>
      <c r="F6" s="71"/>
      <c r="G6" s="47"/>
    </row>
    <row r="7" spans="1:7" s="8" customFormat="1" ht="30" customHeight="1">
      <c r="A7" s="7" t="s">
        <v>22</v>
      </c>
      <c r="B7" s="62" t="s">
        <v>5</v>
      </c>
      <c r="C7" s="441" t="s">
        <v>135</v>
      </c>
      <c r="D7" s="442"/>
      <c r="E7" s="7" t="s">
        <v>136</v>
      </c>
      <c r="F7" s="12" t="s">
        <v>970</v>
      </c>
      <c r="G7" s="7" t="s">
        <v>137</v>
      </c>
    </row>
    <row r="8" spans="1:7" s="8" customFormat="1" ht="18" customHeight="1">
      <c r="A8" s="72" t="s">
        <v>971</v>
      </c>
      <c r="C8" s="79"/>
      <c r="D8" s="80">
        <f>SUM(D9)</f>
        <v>0</v>
      </c>
      <c r="E8" s="44"/>
      <c r="F8" s="74"/>
      <c r="G8" s="7"/>
    </row>
    <row r="9" spans="1:7" s="8" customFormat="1" ht="18" customHeight="1">
      <c r="A9" s="75"/>
      <c r="B9" s="76" t="s">
        <v>2</v>
      </c>
      <c r="C9" s="77"/>
      <c r="D9" s="78">
        <f>A10</f>
        <v>0</v>
      </c>
      <c r="E9" s="44"/>
      <c r="F9" s="74"/>
      <c r="G9" s="7"/>
    </row>
    <row r="10" spans="1:7" s="10" customFormat="1" ht="15.6" customHeight="1">
      <c r="A10" s="45"/>
      <c r="B10" s="89"/>
      <c r="C10" s="87"/>
      <c r="D10" s="88"/>
      <c r="E10" s="42"/>
      <c r="F10" s="68"/>
      <c r="G10" s="46"/>
    </row>
    <row r="11" spans="1:7" s="8" customFormat="1" ht="18" customHeight="1">
      <c r="A11" s="72" t="s">
        <v>972</v>
      </c>
      <c r="C11" s="79"/>
      <c r="D11" s="80">
        <f>SUM(D12)</f>
        <v>0</v>
      </c>
      <c r="E11" s="44"/>
      <c r="F11" s="81"/>
      <c r="G11" s="82"/>
    </row>
    <row r="12" spans="1:7" s="8" customFormat="1" ht="18" customHeight="1">
      <c r="A12" s="75"/>
      <c r="B12" s="76" t="s">
        <v>2</v>
      </c>
      <c r="C12" s="77"/>
      <c r="D12" s="78">
        <f>A15</f>
        <v>0</v>
      </c>
      <c r="E12" s="44"/>
      <c r="F12" s="74"/>
      <c r="G12" s="7"/>
    </row>
    <row r="13" spans="1:7" s="10" customFormat="1" ht="15.6" customHeight="1">
      <c r="A13" s="45"/>
      <c r="B13" s="89"/>
      <c r="C13" s="87"/>
      <c r="D13" s="88"/>
      <c r="E13" s="42"/>
      <c r="F13" s="68"/>
      <c r="G13" s="46"/>
    </row>
    <row r="14" spans="1:7" s="10" customFormat="1" ht="15.6" customHeight="1">
      <c r="A14" s="45"/>
      <c r="B14" s="89"/>
      <c r="C14" s="87"/>
      <c r="D14" s="88"/>
      <c r="E14" s="42"/>
      <c r="F14" s="68"/>
      <c r="G14" s="46"/>
    </row>
    <row r="15" spans="1:7" s="10" customFormat="1" ht="15.6" customHeight="1">
      <c r="A15" s="45"/>
      <c r="B15" s="89"/>
      <c r="C15" s="87"/>
      <c r="D15" s="88"/>
      <c r="E15" s="42"/>
      <c r="F15" s="68"/>
      <c r="G15" s="46"/>
    </row>
    <row r="16" spans="1:7" s="8" customFormat="1" ht="18" customHeight="1">
      <c r="A16" s="76" t="s">
        <v>973</v>
      </c>
      <c r="C16" s="79"/>
      <c r="D16" s="80">
        <f>SUM(D17)</f>
        <v>0</v>
      </c>
      <c r="E16" s="44"/>
      <c r="F16" s="74"/>
      <c r="G16" s="7"/>
    </row>
    <row r="17" spans="1:7" s="8" customFormat="1" ht="18" customHeight="1">
      <c r="A17" s="75"/>
      <c r="B17" s="76" t="s">
        <v>2</v>
      </c>
      <c r="C17" s="77"/>
      <c r="D17" s="78">
        <f>A23</f>
        <v>0</v>
      </c>
      <c r="E17" s="44"/>
      <c r="F17" s="81"/>
      <c r="G17" s="82"/>
    </row>
    <row r="18" spans="1:7" s="10" customFormat="1" ht="15.6" customHeight="1">
      <c r="A18" s="45"/>
      <c r="B18" s="89"/>
      <c r="C18" s="87"/>
      <c r="D18" s="88"/>
      <c r="E18" s="42"/>
      <c r="F18" s="68"/>
      <c r="G18" s="52"/>
    </row>
    <row r="19" spans="1:7" s="10" customFormat="1" ht="15.6" customHeight="1">
      <c r="A19" s="45"/>
      <c r="B19" s="89"/>
      <c r="C19" s="87"/>
      <c r="D19" s="88"/>
      <c r="E19" s="42"/>
      <c r="F19" s="68"/>
      <c r="G19" s="46"/>
    </row>
    <row r="20" spans="1:7" s="10" customFormat="1" ht="15.6" customHeight="1">
      <c r="A20" s="45"/>
      <c r="B20" s="89"/>
      <c r="C20" s="87"/>
      <c r="D20" s="88"/>
      <c r="E20" s="42"/>
      <c r="F20" s="68"/>
      <c r="G20" s="46"/>
    </row>
    <row r="21" spans="1:7" s="10" customFormat="1" ht="15.6" customHeight="1">
      <c r="A21" s="45"/>
      <c r="B21" s="89"/>
      <c r="C21" s="87"/>
      <c r="D21" s="88"/>
      <c r="E21" s="42"/>
      <c r="F21" s="68"/>
      <c r="G21" s="46"/>
    </row>
    <row r="22" spans="1:7" s="10" customFormat="1" ht="15.6" customHeight="1">
      <c r="A22" s="45"/>
      <c r="B22" s="89"/>
      <c r="C22" s="87"/>
      <c r="D22" s="88"/>
      <c r="E22" s="42"/>
      <c r="F22" s="68"/>
      <c r="G22" s="46"/>
    </row>
    <row r="23" spans="1:7" s="10" customFormat="1" ht="15.6" customHeight="1">
      <c r="A23" s="45"/>
      <c r="B23" s="89"/>
      <c r="C23" s="87"/>
      <c r="D23" s="88"/>
      <c r="E23" s="42"/>
      <c r="F23" s="68"/>
      <c r="G23" s="83"/>
    </row>
    <row r="24" spans="1:7" s="8" customFormat="1" ht="18" customHeight="1">
      <c r="A24" s="72" t="s">
        <v>974</v>
      </c>
      <c r="C24" s="79"/>
      <c r="D24" s="80">
        <f>SUM(D25)</f>
        <v>0</v>
      </c>
      <c r="E24" s="44"/>
      <c r="F24" s="81"/>
      <c r="G24" s="82"/>
    </row>
    <row r="25" spans="1:7" s="8" customFormat="1" ht="18" customHeight="1">
      <c r="A25" s="75"/>
      <c r="B25" s="76" t="s">
        <v>2</v>
      </c>
      <c r="C25" s="77"/>
      <c r="D25" s="78">
        <f>A32</f>
        <v>0</v>
      </c>
      <c r="E25" s="44"/>
      <c r="F25" s="74"/>
      <c r="G25" s="7"/>
    </row>
    <row r="26" spans="1:7" s="10" customFormat="1" ht="15.6" customHeight="1">
      <c r="A26" s="45"/>
      <c r="B26" s="89"/>
      <c r="C26" s="87"/>
      <c r="D26" s="88"/>
      <c r="E26" s="42"/>
      <c r="F26" s="68"/>
      <c r="G26" s="37"/>
    </row>
    <row r="27" spans="1:7" s="10" customFormat="1" ht="15.6" customHeight="1">
      <c r="A27" s="45"/>
      <c r="B27" s="89"/>
      <c r="C27" s="87"/>
      <c r="D27" s="88"/>
      <c r="E27" s="42"/>
      <c r="F27" s="68"/>
      <c r="G27" s="46"/>
    </row>
    <row r="28" spans="1:7" s="10" customFormat="1" ht="15.6" customHeight="1">
      <c r="A28" s="45"/>
      <c r="B28" s="89"/>
      <c r="C28" s="87"/>
      <c r="D28" s="88"/>
      <c r="E28" s="42"/>
      <c r="F28" s="68"/>
      <c r="G28" s="46"/>
    </row>
    <row r="29" spans="1:7" s="10" customFormat="1" ht="15.6" customHeight="1">
      <c r="A29" s="45"/>
      <c r="B29" s="89"/>
      <c r="C29" s="87"/>
      <c r="D29" s="88"/>
      <c r="E29" s="42"/>
      <c r="F29" s="68"/>
      <c r="G29" s="46"/>
    </row>
    <row r="30" spans="1:7" s="10" customFormat="1" ht="15.6" customHeight="1">
      <c r="A30" s="45"/>
      <c r="B30" s="89"/>
      <c r="C30" s="87"/>
      <c r="D30" s="88"/>
      <c r="E30" s="42"/>
      <c r="F30" s="68"/>
      <c r="G30" s="46"/>
    </row>
    <row r="31" spans="1:7" s="10" customFormat="1" ht="15.6" customHeight="1">
      <c r="A31" s="45"/>
      <c r="B31" s="89"/>
      <c r="C31" s="87"/>
      <c r="D31" s="88"/>
      <c r="E31" s="42"/>
      <c r="F31" s="68"/>
      <c r="G31" s="46"/>
    </row>
    <row r="32" spans="1:7" s="10" customFormat="1" ht="15.6" customHeight="1">
      <c r="A32" s="45"/>
      <c r="B32" s="89"/>
      <c r="C32" s="87"/>
      <c r="D32" s="88"/>
      <c r="E32" s="42"/>
      <c r="F32" s="68"/>
      <c r="G32" s="46"/>
    </row>
    <row r="33" spans="1:7" s="8" customFormat="1" ht="18" customHeight="1">
      <c r="A33" s="72" t="s">
        <v>975</v>
      </c>
      <c r="C33" s="79"/>
      <c r="D33" s="80">
        <f>D34</f>
        <v>0</v>
      </c>
      <c r="E33" s="44"/>
      <c r="F33" s="74"/>
      <c r="G33" s="7"/>
    </row>
    <row r="34" spans="1:7" s="8" customFormat="1" ht="18" customHeight="1">
      <c r="A34" s="75"/>
      <c r="B34" s="76" t="s">
        <v>2</v>
      </c>
      <c r="C34" s="77"/>
      <c r="D34" s="78">
        <f>A35</f>
        <v>0</v>
      </c>
      <c r="E34" s="44"/>
      <c r="F34" s="74"/>
      <c r="G34" s="7"/>
    </row>
    <row r="35" spans="1:7" s="10" customFormat="1" ht="18" customHeight="1">
      <c r="A35" s="45"/>
      <c r="B35" s="89"/>
      <c r="C35" s="87"/>
      <c r="D35" s="88"/>
      <c r="E35" s="42"/>
      <c r="F35" s="68"/>
      <c r="G35" s="37"/>
    </row>
    <row r="36" spans="1:7" s="8" customFormat="1" ht="18" customHeight="1">
      <c r="A36" s="72" t="s">
        <v>976</v>
      </c>
      <c r="C36" s="79"/>
      <c r="D36" s="80">
        <f>SUM(D37,D40)</f>
        <v>0</v>
      </c>
      <c r="E36" s="44"/>
      <c r="F36" s="74"/>
      <c r="G36" s="7"/>
    </row>
    <row r="37" spans="1:7" s="8" customFormat="1" ht="18" customHeight="1">
      <c r="A37" s="75"/>
      <c r="B37" s="76" t="s">
        <v>2</v>
      </c>
      <c r="C37" s="77"/>
      <c r="D37" s="78">
        <f>A39</f>
        <v>0</v>
      </c>
      <c r="E37" s="44"/>
      <c r="F37" s="453"/>
      <c r="G37" s="454"/>
    </row>
    <row r="38" spans="1:7" s="10" customFormat="1" ht="18" customHeight="1">
      <c r="A38" s="45"/>
      <c r="B38" s="89"/>
      <c r="C38" s="87"/>
      <c r="D38" s="88"/>
      <c r="E38" s="42"/>
      <c r="F38" s="68"/>
      <c r="G38" s="37"/>
    </row>
    <row r="39" spans="1:7" s="10" customFormat="1" ht="18" customHeight="1">
      <c r="A39" s="45"/>
      <c r="B39" s="89"/>
      <c r="C39" s="87"/>
      <c r="D39" s="88"/>
      <c r="E39" s="42"/>
      <c r="F39" s="68"/>
      <c r="G39" s="37"/>
    </row>
    <row r="40" spans="1:7" s="8" customFormat="1" ht="18" customHeight="1">
      <c r="A40" s="441" t="s">
        <v>3</v>
      </c>
      <c r="B40" s="442"/>
      <c r="C40" s="77"/>
      <c r="D40" s="78">
        <f>A41</f>
        <v>0</v>
      </c>
      <c r="E40" s="44"/>
      <c r="F40" s="74"/>
      <c r="G40" s="7"/>
    </row>
    <row r="41" spans="1:7" s="10" customFormat="1" ht="18" customHeight="1">
      <c r="A41" s="45"/>
      <c r="B41" s="89"/>
      <c r="C41" s="87"/>
      <c r="D41" s="88"/>
      <c r="E41" s="42"/>
      <c r="F41" s="68"/>
      <c r="G41" s="37"/>
    </row>
    <row r="42" spans="1:7" s="8" customFormat="1" ht="18" customHeight="1">
      <c r="A42" s="72" t="s">
        <v>977</v>
      </c>
      <c r="C42" s="79"/>
      <c r="D42" s="80">
        <f>D43</f>
        <v>0</v>
      </c>
      <c r="E42" s="44"/>
      <c r="F42" s="74"/>
      <c r="G42" s="7"/>
    </row>
    <row r="43" spans="1:7" s="8" customFormat="1" ht="18" customHeight="1">
      <c r="A43" s="75"/>
      <c r="B43" s="76" t="s">
        <v>2</v>
      </c>
      <c r="C43" s="77"/>
      <c r="D43" s="78">
        <f>A44</f>
        <v>0</v>
      </c>
      <c r="E43" s="44"/>
      <c r="F43" s="74"/>
      <c r="G43" s="7"/>
    </row>
    <row r="44" spans="1:7" s="10" customFormat="1" ht="18" customHeight="1">
      <c r="A44" s="45"/>
      <c r="B44" s="89"/>
      <c r="C44" s="87"/>
      <c r="D44" s="88"/>
      <c r="E44" s="42"/>
      <c r="F44" s="68"/>
      <c r="G44" s="37"/>
    </row>
    <row r="45" spans="1:7" s="8" customFormat="1" ht="18" customHeight="1">
      <c r="A45" s="72" t="s">
        <v>978</v>
      </c>
      <c r="C45" s="62"/>
      <c r="D45" s="73">
        <f>SUM(D46)</f>
        <v>0</v>
      </c>
      <c r="E45" s="44"/>
      <c r="F45" s="74"/>
      <c r="G45" s="7"/>
    </row>
    <row r="46" spans="1:7" s="8" customFormat="1" ht="18" customHeight="1">
      <c r="A46" s="75"/>
      <c r="B46" s="76" t="s">
        <v>2</v>
      </c>
      <c r="C46" s="77"/>
      <c r="D46" s="78">
        <f>A51</f>
        <v>0</v>
      </c>
      <c r="E46" s="44"/>
      <c r="F46" s="74"/>
      <c r="G46" s="7"/>
    </row>
    <row r="47" spans="1:7" s="10" customFormat="1" ht="15.95" customHeight="1">
      <c r="A47" s="45"/>
      <c r="B47" s="89"/>
      <c r="C47" s="87"/>
      <c r="D47" s="88"/>
      <c r="E47" s="42"/>
      <c r="F47" s="68"/>
      <c r="G47" s="37"/>
    </row>
    <row r="48" spans="1:7" s="10" customFormat="1" ht="15.95" customHeight="1">
      <c r="A48" s="45"/>
      <c r="B48" s="89"/>
      <c r="C48" s="87"/>
      <c r="D48" s="88"/>
      <c r="E48" s="42"/>
      <c r="F48" s="68"/>
      <c r="G48" s="37"/>
    </row>
    <row r="49" spans="1:7" s="10" customFormat="1" ht="15.95" customHeight="1">
      <c r="A49" s="45"/>
      <c r="B49" s="89"/>
      <c r="C49" s="87"/>
      <c r="D49" s="88"/>
      <c r="E49" s="42"/>
      <c r="F49" s="68"/>
      <c r="G49" s="37"/>
    </row>
    <row r="50" spans="1:7" s="10" customFormat="1" ht="15.95" customHeight="1">
      <c r="A50" s="45"/>
      <c r="B50" s="89"/>
      <c r="C50" s="87"/>
      <c r="D50" s="88"/>
      <c r="E50" s="42"/>
      <c r="F50" s="68"/>
      <c r="G50" s="37"/>
    </row>
    <row r="51" spans="1:7" s="10" customFormat="1" ht="15.95" customHeight="1">
      <c r="A51" s="45"/>
      <c r="B51" s="89"/>
      <c r="C51" s="87"/>
      <c r="D51" s="88"/>
      <c r="E51" s="42"/>
      <c r="F51" s="68"/>
      <c r="G51" s="37"/>
    </row>
    <row r="52" spans="1:7" s="8" customFormat="1" ht="18" customHeight="1">
      <c r="A52" s="72" t="s">
        <v>979</v>
      </c>
      <c r="C52" s="79"/>
      <c r="D52" s="80">
        <f>SUM(D53)</f>
        <v>0</v>
      </c>
      <c r="E52" s="44"/>
      <c r="F52" s="74"/>
      <c r="G52" s="221"/>
    </row>
    <row r="53" spans="1:7" s="8" customFormat="1" ht="18" customHeight="1">
      <c r="A53" s="75"/>
      <c r="B53" s="76" t="s">
        <v>2</v>
      </c>
      <c r="C53" s="77"/>
      <c r="D53" s="78">
        <f>A55</f>
        <v>0</v>
      </c>
      <c r="E53" s="44"/>
      <c r="F53" s="453"/>
      <c r="G53" s="454"/>
    </row>
    <row r="54" spans="1:7" s="10" customFormat="1" ht="18" customHeight="1">
      <c r="A54" s="45"/>
      <c r="B54" s="89"/>
      <c r="C54" s="87"/>
      <c r="D54" s="88"/>
      <c r="E54" s="42"/>
      <c r="F54" s="68"/>
      <c r="G54" s="37"/>
    </row>
    <row r="55" spans="1:7" s="10" customFormat="1" ht="18" customHeight="1">
      <c r="A55" s="45"/>
      <c r="B55" s="89"/>
      <c r="C55" s="87"/>
      <c r="D55" s="88"/>
      <c r="E55" s="42"/>
      <c r="F55" s="68"/>
      <c r="G55" s="37"/>
    </row>
    <row r="56" spans="1:7" s="10" customFormat="1" ht="20.100000000000001" customHeight="1">
      <c r="A56" s="446" t="s">
        <v>30</v>
      </c>
      <c r="B56" s="447"/>
      <c r="C56" s="447"/>
      <c r="D56" s="67">
        <f>SUM(D8,D11,D16,D24,D33,D36,D42,D45,D52)</f>
        <v>0</v>
      </c>
      <c r="E56" s="66" t="s">
        <v>32</v>
      </c>
      <c r="F56" s="448"/>
      <c r="G56" s="449"/>
    </row>
    <row r="57" spans="1:7" s="10" customFormat="1" ht="20.100000000000001" customHeight="1">
      <c r="A57" s="19"/>
      <c r="B57" s="65"/>
      <c r="C57" s="65"/>
      <c r="D57" s="39"/>
      <c r="E57" s="50" t="s">
        <v>92</v>
      </c>
      <c r="F57" s="49"/>
      <c r="G57" s="36"/>
    </row>
    <row r="58" spans="1:7" s="10" customFormat="1" ht="18" customHeight="1">
      <c r="A58" s="19"/>
      <c r="B58" s="19"/>
      <c r="C58" s="19"/>
      <c r="D58" s="20"/>
      <c r="E58" s="20"/>
      <c r="F58" s="36"/>
      <c r="G58" s="36"/>
    </row>
    <row r="59" spans="1:7" ht="24.95" customHeight="1">
      <c r="A59" s="84" t="s">
        <v>4</v>
      </c>
      <c r="B59" s="4"/>
      <c r="D59" s="63"/>
      <c r="E59" s="24"/>
      <c r="F59" s="63"/>
      <c r="G59" s="63"/>
    </row>
    <row r="60" spans="1:7" ht="20.100000000000001" customHeight="1">
      <c r="A60" s="84" t="s">
        <v>227</v>
      </c>
      <c r="B60" s="63"/>
      <c r="C60" s="63"/>
      <c r="D60" s="63">
        <f>SUM(D9,D12,D17,D25,D34,D37,D43,D46,D53)</f>
        <v>0</v>
      </c>
      <c r="E60" s="24"/>
      <c r="F60" s="63"/>
      <c r="G60" s="63"/>
    </row>
    <row r="61" spans="1:7" ht="20.100000000000001" customHeight="1">
      <c r="A61" s="84" t="s">
        <v>228</v>
      </c>
      <c r="B61" s="63"/>
      <c r="C61" s="63"/>
      <c r="D61" s="63">
        <f>D40</f>
        <v>0</v>
      </c>
      <c r="E61" s="24"/>
      <c r="F61" s="63"/>
      <c r="G61" s="63"/>
    </row>
    <row r="62" spans="1:7" ht="18" customHeight="1">
      <c r="A62" s="61"/>
      <c r="B62" s="61"/>
      <c r="C62" s="61"/>
      <c r="D62" s="61"/>
      <c r="E62" s="61"/>
      <c r="F62" s="61"/>
      <c r="G62" s="61"/>
    </row>
    <row r="63" spans="1:7" ht="18" customHeight="1">
      <c r="A63" s="61"/>
      <c r="B63" s="61"/>
      <c r="C63" s="61"/>
      <c r="D63" s="61"/>
      <c r="E63" s="61"/>
      <c r="F63" s="61"/>
      <c r="G63" s="61"/>
    </row>
    <row r="64" spans="1:7" ht="18" customHeight="1">
      <c r="A64" s="61"/>
      <c r="B64" s="61"/>
      <c r="C64" s="61"/>
      <c r="D64" s="61"/>
      <c r="E64" s="61"/>
      <c r="F64" s="61"/>
      <c r="G64" s="61"/>
    </row>
    <row r="65" spans="1:7" ht="18" customHeight="1">
      <c r="A65" s="61"/>
      <c r="B65" s="61"/>
      <c r="C65" s="61"/>
      <c r="D65" s="61"/>
      <c r="E65" s="61"/>
      <c r="F65" s="61"/>
      <c r="G65" s="61"/>
    </row>
    <row r="66" spans="1:7" ht="18" customHeight="1">
      <c r="A66" s="61"/>
      <c r="B66" s="61"/>
      <c r="C66" s="61"/>
      <c r="D66" s="61"/>
      <c r="E66" s="61"/>
      <c r="F66" s="61"/>
      <c r="G66" s="61"/>
    </row>
    <row r="67" spans="1:7" ht="18" customHeight="1">
      <c r="A67" s="61"/>
      <c r="B67" s="61"/>
      <c r="C67" s="61"/>
      <c r="D67" s="61"/>
      <c r="E67" s="61"/>
      <c r="F67" s="61"/>
      <c r="G67" s="61"/>
    </row>
    <row r="68" spans="1:7" ht="18" customHeight="1">
      <c r="A68" s="61"/>
      <c r="B68" s="61"/>
      <c r="C68" s="61"/>
      <c r="D68" s="61"/>
      <c r="E68" s="61"/>
      <c r="F68" s="61"/>
      <c r="G68" s="61"/>
    </row>
    <row r="69" spans="1:7" ht="18" customHeight="1">
      <c r="A69" s="61"/>
      <c r="B69" s="61"/>
      <c r="C69" s="61"/>
      <c r="D69" s="61"/>
      <c r="E69" s="61"/>
      <c r="F69" s="61"/>
      <c r="G69" s="61"/>
    </row>
    <row r="70" spans="1:7" ht="18" customHeight="1">
      <c r="A70" s="61"/>
      <c r="B70" s="61"/>
      <c r="C70" s="61"/>
      <c r="D70" s="61"/>
      <c r="E70" s="61"/>
      <c r="F70" s="61"/>
      <c r="G70" s="61"/>
    </row>
    <row r="71" spans="1:7" ht="18" customHeight="1">
      <c r="A71" s="61"/>
      <c r="B71" s="61"/>
      <c r="C71" s="61"/>
      <c r="D71" s="61"/>
      <c r="E71" s="61"/>
      <c r="F71" s="61"/>
      <c r="G71" s="61"/>
    </row>
    <row r="72" spans="1:7" ht="18" customHeight="1">
      <c r="A72" s="61"/>
      <c r="B72" s="61"/>
      <c r="C72" s="61"/>
      <c r="D72" s="61"/>
      <c r="E72" s="61"/>
      <c r="F72" s="61"/>
      <c r="G72" s="61"/>
    </row>
    <row r="73" spans="1:7" ht="18" customHeight="1">
      <c r="A73" s="61"/>
      <c r="B73" s="61"/>
      <c r="C73" s="61"/>
      <c r="D73" s="61"/>
      <c r="E73" s="61"/>
      <c r="F73" s="61"/>
      <c r="G73" s="61"/>
    </row>
    <row r="74" spans="1:7" ht="18" customHeight="1">
      <c r="A74" s="63"/>
      <c r="B74" s="63"/>
      <c r="C74" s="63"/>
      <c r="D74" s="63"/>
      <c r="F74" s="63"/>
      <c r="G74" s="63"/>
    </row>
    <row r="75" spans="1:7" ht="18" customHeight="1">
      <c r="A75" s="63"/>
      <c r="B75" s="63"/>
      <c r="C75" s="63"/>
      <c r="D75" s="63"/>
      <c r="F75" s="63"/>
      <c r="G75" s="63"/>
    </row>
    <row r="76" spans="1:7" ht="18" customHeight="1">
      <c r="A76" s="63"/>
      <c r="B76" s="63"/>
      <c r="C76" s="63"/>
      <c r="D76" s="63"/>
      <c r="F76" s="63"/>
      <c r="G76" s="63"/>
    </row>
    <row r="77" spans="1:7" ht="18" customHeight="1">
      <c r="A77" s="63"/>
      <c r="B77" s="63"/>
      <c r="C77" s="63"/>
      <c r="D77" s="63"/>
      <c r="F77" s="63"/>
      <c r="G77" s="63"/>
    </row>
    <row r="78" spans="1:7" ht="18" customHeight="1">
      <c r="A78" s="63"/>
      <c r="B78" s="63"/>
      <c r="C78" s="63"/>
      <c r="D78" s="63"/>
      <c r="F78" s="63"/>
      <c r="G78" s="63"/>
    </row>
    <row r="79" spans="1:7" ht="18" customHeight="1">
      <c r="A79" s="63"/>
      <c r="B79" s="63"/>
      <c r="C79" s="63"/>
      <c r="D79" s="63"/>
      <c r="F79" s="63"/>
      <c r="G79" s="63"/>
    </row>
    <row r="80" spans="1:7" ht="18" customHeight="1">
      <c r="A80" s="63"/>
      <c r="B80" s="63"/>
      <c r="C80" s="63"/>
      <c r="D80" s="63"/>
      <c r="F80" s="63"/>
      <c r="G80" s="63"/>
    </row>
    <row r="81" spans="1:7" ht="18" customHeight="1">
      <c r="A81" s="63"/>
      <c r="B81" s="63"/>
      <c r="C81" s="63"/>
      <c r="D81" s="63"/>
      <c r="F81" s="63"/>
      <c r="G81" s="63"/>
    </row>
    <row r="82" spans="1:7" ht="18" customHeight="1">
      <c r="A82" s="63"/>
      <c r="B82" s="63"/>
      <c r="C82" s="63"/>
      <c r="D82" s="63"/>
      <c r="F82" s="63"/>
      <c r="G82" s="63"/>
    </row>
    <row r="83" spans="1:7" ht="18" customHeight="1">
      <c r="A83" s="63"/>
      <c r="B83" s="63"/>
      <c r="C83" s="63"/>
      <c r="D83" s="63"/>
      <c r="F83" s="63"/>
      <c r="G83" s="63"/>
    </row>
    <row r="84" spans="1:7" ht="18" customHeight="1">
      <c r="A84" s="63"/>
      <c r="B84" s="63"/>
      <c r="C84" s="63"/>
      <c r="D84" s="63"/>
      <c r="F84" s="63"/>
      <c r="G84" s="63"/>
    </row>
    <row r="85" spans="1:7" ht="18" customHeight="1">
      <c r="A85" s="61"/>
      <c r="B85" s="61"/>
      <c r="C85" s="61"/>
      <c r="D85" s="61"/>
      <c r="E85" s="61"/>
      <c r="F85" s="61"/>
      <c r="G85" s="61"/>
    </row>
    <row r="86" spans="1:7" ht="18" customHeight="1">
      <c r="A86" s="61"/>
      <c r="B86" s="61"/>
      <c r="C86" s="61"/>
      <c r="D86" s="61"/>
      <c r="E86" s="61"/>
      <c r="F86" s="61"/>
      <c r="G86" s="61"/>
    </row>
    <row r="87" spans="1:7" ht="18" customHeight="1">
      <c r="A87" s="61"/>
      <c r="B87" s="61"/>
      <c r="C87" s="61"/>
      <c r="D87" s="61"/>
      <c r="E87" s="61"/>
      <c r="F87" s="61"/>
      <c r="G87" s="61"/>
    </row>
    <row r="88" spans="1:7" ht="18" customHeight="1">
      <c r="A88" s="61"/>
      <c r="B88" s="61"/>
      <c r="C88" s="61"/>
      <c r="D88" s="61"/>
      <c r="E88" s="61"/>
      <c r="F88" s="61"/>
      <c r="G88" s="61"/>
    </row>
    <row r="89" spans="1:7" ht="18" customHeight="1">
      <c r="A89" s="61"/>
      <c r="B89" s="61"/>
      <c r="C89" s="61"/>
      <c r="D89" s="61"/>
      <c r="E89" s="61"/>
      <c r="F89" s="61"/>
      <c r="G89" s="61"/>
    </row>
    <row r="90" spans="1:7" ht="18" customHeight="1">
      <c r="A90" s="63"/>
      <c r="B90" s="63"/>
      <c r="C90" s="63"/>
      <c r="D90" s="63"/>
      <c r="F90" s="63"/>
      <c r="G90" s="63"/>
    </row>
    <row r="91" spans="1:7" ht="18" customHeight="1">
      <c r="A91" s="63"/>
      <c r="B91" s="63"/>
      <c r="C91" s="63"/>
      <c r="D91" s="63"/>
      <c r="F91" s="63"/>
      <c r="G91" s="63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6"/>
  <sheetViews>
    <sheetView view="pageBreakPreview" topLeftCell="B22" zoomScaleNormal="100" zoomScaleSheetLayoutView="100" workbookViewId="0">
      <selection activeCell="J30" sqref="J30"/>
    </sheetView>
  </sheetViews>
  <sheetFormatPr defaultRowHeight="19.5"/>
  <cols>
    <col min="1" max="1" width="5" style="389" hidden="1" customWidth="1"/>
    <col min="2" max="2" width="5.25" style="389" customWidth="1"/>
    <col min="3" max="3" width="7.375" style="361" hidden="1" customWidth="1"/>
    <col min="4" max="4" width="9.875" style="390" customWidth="1"/>
    <col min="5" max="5" width="20.625" style="391" customWidth="1"/>
    <col min="6" max="6" width="8.125" style="396" customWidth="1"/>
    <col min="7" max="7" width="25.25" style="391" hidden="1" customWidth="1"/>
    <col min="8" max="8" width="17" style="390" hidden="1" customWidth="1"/>
    <col min="9" max="9" width="16.875" style="399" hidden="1" customWidth="1"/>
    <col min="10" max="10" width="20.625" style="397" customWidth="1"/>
    <col min="11" max="11" width="24.25" style="398" customWidth="1"/>
    <col min="12" max="12" width="15.375" style="360" hidden="1" customWidth="1"/>
    <col min="13" max="13" width="15" style="361" hidden="1" customWidth="1"/>
    <col min="14" max="14" width="13.625" style="361" hidden="1" customWidth="1"/>
    <col min="15" max="15" width="16.5" style="360" hidden="1" customWidth="1"/>
    <col min="16" max="16384" width="9" style="361"/>
  </cols>
  <sheetData>
    <row r="1" spans="1:15" ht="18" customHeight="1">
      <c r="A1" s="462" t="s">
        <v>18</v>
      </c>
      <c r="B1" s="462"/>
      <c r="C1" s="462"/>
      <c r="D1" s="462"/>
      <c r="E1" s="462"/>
      <c r="F1" s="463" t="s">
        <v>23</v>
      </c>
      <c r="G1" s="463"/>
      <c r="H1" s="463"/>
      <c r="I1" s="463"/>
      <c r="J1" s="463"/>
      <c r="K1" s="463"/>
    </row>
    <row r="2" spans="1:15" ht="18" customHeight="1">
      <c r="A2" s="462" t="s">
        <v>31</v>
      </c>
      <c r="B2" s="462"/>
      <c r="C2" s="462"/>
      <c r="D2" s="462"/>
      <c r="E2" s="462"/>
      <c r="F2" s="464" t="s">
        <v>3573</v>
      </c>
      <c r="G2" s="464"/>
      <c r="H2" s="464"/>
      <c r="I2" s="464"/>
      <c r="J2" s="464"/>
      <c r="K2" s="464"/>
    </row>
    <row r="3" spans="1:15" ht="18" customHeight="1">
      <c r="A3" s="465" t="s">
        <v>3574</v>
      </c>
      <c r="B3" s="465"/>
      <c r="C3" s="465"/>
      <c r="D3" s="465"/>
      <c r="E3" s="465"/>
      <c r="F3" s="464"/>
      <c r="G3" s="464"/>
      <c r="H3" s="464"/>
      <c r="I3" s="464"/>
      <c r="J3" s="464"/>
      <c r="K3" s="464"/>
    </row>
    <row r="4" spans="1:15" ht="54.95" customHeight="1">
      <c r="A4" s="461" t="s">
        <v>3575</v>
      </c>
      <c r="B4" s="461"/>
      <c r="C4" s="461"/>
      <c r="D4" s="461"/>
      <c r="E4" s="461"/>
      <c r="F4" s="461"/>
      <c r="G4" s="461"/>
      <c r="H4" s="461"/>
      <c r="I4" s="461"/>
      <c r="J4" s="461"/>
      <c r="K4" s="461"/>
      <c r="L4" s="461"/>
      <c r="M4" s="455" t="s">
        <v>3576</v>
      </c>
      <c r="N4" s="455"/>
      <c r="O4" s="456"/>
    </row>
    <row r="5" spans="1:15" s="371" customFormat="1" ht="35.1" customHeight="1">
      <c r="A5" s="362" t="s">
        <v>3577</v>
      </c>
      <c r="B5" s="363" t="s">
        <v>3578</v>
      </c>
      <c r="C5" s="364" t="s">
        <v>3579</v>
      </c>
      <c r="D5" s="365" t="s">
        <v>5</v>
      </c>
      <c r="E5" s="363" t="s">
        <v>3580</v>
      </c>
      <c r="F5" s="366"/>
      <c r="G5" s="363" t="s">
        <v>3580</v>
      </c>
      <c r="H5" s="365" t="s">
        <v>3581</v>
      </c>
      <c r="I5" s="367" t="s">
        <v>3582</v>
      </c>
      <c r="J5" s="365" t="s">
        <v>26</v>
      </c>
      <c r="K5" s="368" t="s">
        <v>3583</v>
      </c>
      <c r="L5" s="367" t="s">
        <v>3584</v>
      </c>
      <c r="M5" s="369" t="s">
        <v>3582</v>
      </c>
      <c r="N5" s="370" t="s">
        <v>3585</v>
      </c>
      <c r="O5" s="369" t="s">
        <v>3584</v>
      </c>
    </row>
    <row r="6" spans="1:15" s="382" customFormat="1" ht="20.100000000000001" customHeight="1">
      <c r="A6" s="372">
        <v>184</v>
      </c>
      <c r="B6" s="373">
        <v>1</v>
      </c>
      <c r="C6" s="374" t="s">
        <v>3586</v>
      </c>
      <c r="D6" s="375" t="s">
        <v>3587</v>
      </c>
      <c r="E6" s="374" t="s">
        <v>3588</v>
      </c>
      <c r="F6" s="376" t="s">
        <v>197</v>
      </c>
      <c r="G6" s="377" t="s">
        <v>3589</v>
      </c>
      <c r="H6" s="372" t="s">
        <v>3590</v>
      </c>
      <c r="I6" s="378">
        <v>6530000</v>
      </c>
      <c r="J6" s="379" t="s">
        <v>3590</v>
      </c>
      <c r="K6" s="413" t="s">
        <v>3764</v>
      </c>
      <c r="L6" s="378">
        <f>O6</f>
        <v>2817000</v>
      </c>
      <c r="M6" s="380" t="s">
        <v>3591</v>
      </c>
      <c r="N6" s="381" t="s">
        <v>3592</v>
      </c>
      <c r="O6" s="378">
        <v>2817000</v>
      </c>
    </row>
    <row r="7" spans="1:15" s="382" customFormat="1" ht="20.100000000000001" customHeight="1">
      <c r="A7" s="372" t="s">
        <v>3593</v>
      </c>
      <c r="B7" s="373">
        <v>2</v>
      </c>
      <c r="C7" s="374" t="s">
        <v>3586</v>
      </c>
      <c r="D7" s="375" t="s">
        <v>3594</v>
      </c>
      <c r="E7" s="374" t="s">
        <v>3595</v>
      </c>
      <c r="F7" s="376" t="s">
        <v>204</v>
      </c>
      <c r="G7" s="377" t="s">
        <v>3596</v>
      </c>
      <c r="H7" s="372" t="s">
        <v>3597</v>
      </c>
      <c r="I7" s="378">
        <v>3705220</v>
      </c>
      <c r="J7" s="379" t="s">
        <v>3597</v>
      </c>
      <c r="K7" s="413" t="s">
        <v>3765</v>
      </c>
      <c r="L7" s="378">
        <v>2340000</v>
      </c>
      <c r="M7" s="380"/>
      <c r="N7" s="380"/>
      <c r="O7" s="378"/>
    </row>
    <row r="8" spans="1:15" s="382" customFormat="1" ht="20.100000000000001" customHeight="1">
      <c r="A8" s="372">
        <v>130</v>
      </c>
      <c r="B8" s="373">
        <v>3</v>
      </c>
      <c r="C8" s="374" t="s">
        <v>3586</v>
      </c>
      <c r="D8" s="375" t="s">
        <v>3598</v>
      </c>
      <c r="E8" s="374" t="s">
        <v>196</v>
      </c>
      <c r="F8" s="376" t="s">
        <v>3599</v>
      </c>
      <c r="G8" s="377" t="s">
        <v>3600</v>
      </c>
      <c r="H8" s="372" t="s">
        <v>3597</v>
      </c>
      <c r="I8" s="378">
        <v>6522220</v>
      </c>
      <c r="J8" s="379" t="s">
        <v>3597</v>
      </c>
      <c r="K8" s="413" t="s">
        <v>3766</v>
      </c>
      <c r="L8" s="378">
        <v>2817000</v>
      </c>
      <c r="M8" s="380"/>
      <c r="N8" s="380"/>
      <c r="O8" s="378"/>
    </row>
    <row r="9" spans="1:15" s="382" customFormat="1" ht="20.100000000000001" customHeight="1">
      <c r="A9" s="372">
        <v>75</v>
      </c>
      <c r="B9" s="373">
        <v>4</v>
      </c>
      <c r="C9" s="374" t="s">
        <v>3586</v>
      </c>
      <c r="D9" s="375" t="s">
        <v>3601</v>
      </c>
      <c r="E9" s="374" t="s">
        <v>20</v>
      </c>
      <c r="F9" s="376" t="s">
        <v>1026</v>
      </c>
      <c r="G9" s="377" t="s">
        <v>3602</v>
      </c>
      <c r="H9" s="372" t="s">
        <v>3603</v>
      </c>
      <c r="I9" s="378">
        <v>6530000</v>
      </c>
      <c r="J9" s="379" t="s">
        <v>3603</v>
      </c>
      <c r="K9" s="413" t="s">
        <v>3767</v>
      </c>
      <c r="L9" s="378">
        <v>634800</v>
      </c>
      <c r="M9" s="380"/>
      <c r="N9" s="380"/>
      <c r="O9" s="378"/>
    </row>
    <row r="10" spans="1:15" s="382" customFormat="1" ht="20.100000000000001" customHeight="1">
      <c r="A10" s="372">
        <v>160</v>
      </c>
      <c r="B10" s="373">
        <v>5</v>
      </c>
      <c r="C10" s="374" t="s">
        <v>3586</v>
      </c>
      <c r="D10" s="375" t="s">
        <v>3604</v>
      </c>
      <c r="E10" s="374" t="s">
        <v>3605</v>
      </c>
      <c r="F10" s="376" t="s">
        <v>3606</v>
      </c>
      <c r="G10" s="377" t="s">
        <v>3607</v>
      </c>
      <c r="H10" s="372" t="s">
        <v>3608</v>
      </c>
      <c r="I10" s="378">
        <v>6522220</v>
      </c>
      <c r="J10" s="379" t="s">
        <v>3608</v>
      </c>
      <c r="K10" s="413" t="s">
        <v>3561</v>
      </c>
      <c r="L10" s="378">
        <v>2817000</v>
      </c>
      <c r="M10" s="380"/>
      <c r="N10" s="380"/>
      <c r="O10" s="378"/>
    </row>
    <row r="11" spans="1:15" s="382" customFormat="1" ht="20.100000000000001" customHeight="1">
      <c r="A11" s="372">
        <v>110</v>
      </c>
      <c r="B11" s="373">
        <v>6</v>
      </c>
      <c r="C11" s="374" t="s">
        <v>3586</v>
      </c>
      <c r="D11" s="375" t="s">
        <v>3609</v>
      </c>
      <c r="E11" s="374" t="s">
        <v>3610</v>
      </c>
      <c r="F11" s="376" t="s">
        <v>50</v>
      </c>
      <c r="G11" s="377" t="s">
        <v>3611</v>
      </c>
      <c r="H11" s="372" t="s">
        <v>3612</v>
      </c>
      <c r="I11" s="378">
        <v>6522220</v>
      </c>
      <c r="J11" s="379" t="s">
        <v>3612</v>
      </c>
      <c r="K11" s="413" t="s">
        <v>3768</v>
      </c>
      <c r="L11" s="378">
        <v>1690200</v>
      </c>
      <c r="M11" s="380"/>
      <c r="N11" s="380"/>
      <c r="O11" s="378"/>
    </row>
    <row r="12" spans="1:15" s="382" customFormat="1" ht="20.100000000000001" customHeight="1">
      <c r="A12" s="372">
        <v>129</v>
      </c>
      <c r="B12" s="373">
        <v>7</v>
      </c>
      <c r="C12" s="374" t="s">
        <v>3586</v>
      </c>
      <c r="D12" s="375" t="s">
        <v>3613</v>
      </c>
      <c r="E12" s="374" t="s">
        <v>3614</v>
      </c>
      <c r="F12" s="376" t="s">
        <v>212</v>
      </c>
      <c r="G12" s="377" t="s">
        <v>3615</v>
      </c>
      <c r="H12" s="372" t="s">
        <v>3612</v>
      </c>
      <c r="I12" s="378">
        <v>3705220</v>
      </c>
      <c r="J12" s="379" t="s">
        <v>3612</v>
      </c>
      <c r="K12" s="413" t="s">
        <v>3769</v>
      </c>
      <c r="L12" s="378">
        <v>2340000</v>
      </c>
      <c r="M12" s="380" t="s">
        <v>3616</v>
      </c>
      <c r="N12" s="381" t="s">
        <v>3617</v>
      </c>
      <c r="O12" s="378">
        <v>2340000</v>
      </c>
    </row>
    <row r="13" spans="1:15" s="382" customFormat="1" ht="20.100000000000001" customHeight="1">
      <c r="A13" s="372">
        <v>71</v>
      </c>
      <c r="B13" s="373">
        <v>8</v>
      </c>
      <c r="C13" s="374" t="s">
        <v>3586</v>
      </c>
      <c r="D13" s="375" t="s">
        <v>3618</v>
      </c>
      <c r="E13" s="374" t="s">
        <v>175</v>
      </c>
      <c r="F13" s="376" t="s">
        <v>159</v>
      </c>
      <c r="G13" s="377" t="s">
        <v>3619</v>
      </c>
      <c r="H13" s="372" t="s">
        <v>3620</v>
      </c>
      <c r="I13" s="378">
        <v>8358220</v>
      </c>
      <c r="J13" s="379" t="s">
        <v>3621</v>
      </c>
      <c r="K13" s="413" t="s">
        <v>3770</v>
      </c>
      <c r="L13" s="378">
        <v>1690200</v>
      </c>
      <c r="M13" s="380"/>
      <c r="N13" s="380"/>
      <c r="O13" s="378"/>
    </row>
    <row r="14" spans="1:15" s="382" customFormat="1" ht="20.100000000000001" customHeight="1">
      <c r="A14" s="372">
        <v>24</v>
      </c>
      <c r="B14" s="373">
        <v>9</v>
      </c>
      <c r="C14" s="374" t="s">
        <v>3586</v>
      </c>
      <c r="D14" s="375" t="s">
        <v>3622</v>
      </c>
      <c r="E14" s="374" t="s">
        <v>164</v>
      </c>
      <c r="F14" s="376" t="s">
        <v>1062</v>
      </c>
      <c r="G14" s="377" t="s">
        <v>3623</v>
      </c>
      <c r="H14" s="372" t="s">
        <v>3624</v>
      </c>
      <c r="I14" s="378">
        <v>5568220</v>
      </c>
      <c r="J14" s="379" t="s">
        <v>3624</v>
      </c>
      <c r="K14" s="413" t="s">
        <v>3769</v>
      </c>
      <c r="L14" s="378">
        <v>1404000</v>
      </c>
      <c r="M14" s="380"/>
      <c r="N14" s="380"/>
      <c r="O14" s="378"/>
    </row>
    <row r="15" spans="1:15" s="382" customFormat="1" ht="20.100000000000001" customHeight="1">
      <c r="A15" s="372">
        <v>172</v>
      </c>
      <c r="B15" s="373">
        <v>10</v>
      </c>
      <c r="C15" s="374" t="s">
        <v>3586</v>
      </c>
      <c r="D15" s="375" t="s">
        <v>3625</v>
      </c>
      <c r="E15" s="374" t="s">
        <v>3626</v>
      </c>
      <c r="F15" s="376" t="s">
        <v>96</v>
      </c>
      <c r="G15" s="377" t="s">
        <v>3627</v>
      </c>
      <c r="H15" s="372" t="s">
        <v>3624</v>
      </c>
      <c r="I15" s="378">
        <v>5570000</v>
      </c>
      <c r="J15" s="379" t="s">
        <v>3624</v>
      </c>
      <c r="K15" s="413" t="s">
        <v>3770</v>
      </c>
      <c r="L15" s="378">
        <v>2817000</v>
      </c>
      <c r="M15" s="380"/>
      <c r="N15" s="380"/>
      <c r="O15" s="378"/>
    </row>
    <row r="16" spans="1:15" s="382" customFormat="1" ht="20.100000000000001" customHeight="1">
      <c r="A16" s="372">
        <v>128</v>
      </c>
      <c r="B16" s="373">
        <v>11</v>
      </c>
      <c r="C16" s="374" t="s">
        <v>3586</v>
      </c>
      <c r="D16" s="375" t="s">
        <v>3628</v>
      </c>
      <c r="E16" s="374" t="s">
        <v>3629</v>
      </c>
      <c r="F16" s="376" t="s">
        <v>155</v>
      </c>
      <c r="G16" s="377" t="s">
        <v>3630</v>
      </c>
      <c r="H16" s="372" t="s">
        <v>3631</v>
      </c>
      <c r="I16" s="378">
        <v>6550000</v>
      </c>
      <c r="J16" s="379" t="s">
        <v>3631</v>
      </c>
      <c r="K16" s="413" t="s">
        <v>3561</v>
      </c>
      <c r="L16" s="378">
        <v>2817000</v>
      </c>
      <c r="M16" s="380"/>
      <c r="N16" s="380"/>
      <c r="O16" s="378"/>
    </row>
    <row r="17" spans="1:15" s="382" customFormat="1" ht="20.100000000000001" customHeight="1">
      <c r="A17" s="372">
        <v>31</v>
      </c>
      <c r="B17" s="373">
        <v>12</v>
      </c>
      <c r="C17" s="374" t="s">
        <v>3586</v>
      </c>
      <c r="D17" s="375" t="s">
        <v>3632</v>
      </c>
      <c r="E17" s="374" t="s">
        <v>3633</v>
      </c>
      <c r="F17" s="376" t="s">
        <v>142</v>
      </c>
      <c r="G17" s="377" t="s">
        <v>3634</v>
      </c>
      <c r="H17" s="372" t="s">
        <v>3635</v>
      </c>
      <c r="I17" s="378">
        <v>6523000</v>
      </c>
      <c r="J17" s="379" t="s">
        <v>3635</v>
      </c>
      <c r="K17" s="413" t="s">
        <v>3764</v>
      </c>
      <c r="L17" s="378">
        <v>2817000</v>
      </c>
      <c r="M17" s="380"/>
      <c r="N17" s="380"/>
      <c r="O17" s="378"/>
    </row>
    <row r="18" spans="1:15" s="382" customFormat="1" ht="20.100000000000001" customHeight="1">
      <c r="A18" s="372">
        <v>67</v>
      </c>
      <c r="B18" s="373">
        <v>13</v>
      </c>
      <c r="C18" s="374" t="s">
        <v>3586</v>
      </c>
      <c r="D18" s="375" t="s">
        <v>3636</v>
      </c>
      <c r="E18" s="374" t="s">
        <v>3637</v>
      </c>
      <c r="F18" s="376" t="s">
        <v>174</v>
      </c>
      <c r="G18" s="377" t="s">
        <v>3638</v>
      </c>
      <c r="H18" s="372" t="s">
        <v>3639</v>
      </c>
      <c r="I18" s="378">
        <v>3300000</v>
      </c>
      <c r="J18" s="379" t="s">
        <v>3640</v>
      </c>
      <c r="K18" s="413" t="s">
        <v>3774</v>
      </c>
      <c r="L18" s="378">
        <v>2817000</v>
      </c>
      <c r="M18" s="380"/>
      <c r="N18" s="380"/>
      <c r="O18" s="378"/>
    </row>
    <row r="19" spans="1:15" s="382" customFormat="1" ht="20.100000000000001" customHeight="1">
      <c r="A19" s="372">
        <v>176</v>
      </c>
      <c r="B19" s="373">
        <v>14</v>
      </c>
      <c r="C19" s="374" t="s">
        <v>3586</v>
      </c>
      <c r="D19" s="375" t="s">
        <v>3641</v>
      </c>
      <c r="E19" s="374" t="s">
        <v>3642</v>
      </c>
      <c r="F19" s="376" t="s">
        <v>3643</v>
      </c>
      <c r="G19" s="377" t="s">
        <v>3644</v>
      </c>
      <c r="H19" s="372" t="s">
        <v>3645</v>
      </c>
      <c r="I19" s="378">
        <v>8824220</v>
      </c>
      <c r="J19" s="379" t="s">
        <v>3645</v>
      </c>
      <c r="K19" s="413" t="s">
        <v>3769</v>
      </c>
      <c r="L19" s="378">
        <v>5634000</v>
      </c>
      <c r="M19" s="380"/>
      <c r="N19" s="380"/>
      <c r="O19" s="378"/>
    </row>
    <row r="20" spans="1:15" s="382" customFormat="1" ht="20.100000000000001" customHeight="1">
      <c r="A20" s="372">
        <v>68</v>
      </c>
      <c r="B20" s="373">
        <v>15</v>
      </c>
      <c r="C20" s="374" t="s">
        <v>3586</v>
      </c>
      <c r="D20" s="375" t="s">
        <v>3646</v>
      </c>
      <c r="E20" s="374" t="s">
        <v>3647</v>
      </c>
      <c r="F20" s="376" t="s">
        <v>197</v>
      </c>
      <c r="G20" s="377" t="s">
        <v>3648</v>
      </c>
      <c r="H20" s="372" t="s">
        <v>3649</v>
      </c>
      <c r="I20" s="378">
        <v>4264000</v>
      </c>
      <c r="J20" s="379" t="s">
        <v>3649</v>
      </c>
      <c r="K20" s="413" t="s">
        <v>3772</v>
      </c>
      <c r="L20" s="378">
        <v>2817000</v>
      </c>
      <c r="M20" s="380"/>
      <c r="N20" s="380"/>
      <c r="O20" s="378"/>
    </row>
    <row r="21" spans="1:15" s="382" customFormat="1" ht="20.100000000000001" customHeight="1">
      <c r="A21" s="372">
        <v>235</v>
      </c>
      <c r="B21" s="373">
        <v>16</v>
      </c>
      <c r="C21" s="374" t="s">
        <v>3586</v>
      </c>
      <c r="D21" s="375" t="s">
        <v>3650</v>
      </c>
      <c r="E21" s="374" t="s">
        <v>3651</v>
      </c>
      <c r="F21" s="376" t="s">
        <v>984</v>
      </c>
      <c r="G21" s="377" t="s">
        <v>3652</v>
      </c>
      <c r="H21" s="372" t="s">
        <v>3649</v>
      </c>
      <c r="I21" s="378">
        <v>4265000</v>
      </c>
      <c r="J21" s="379" t="s">
        <v>3649</v>
      </c>
      <c r="K21" s="413" t="s">
        <v>3774</v>
      </c>
      <c r="L21" s="378">
        <v>2817000</v>
      </c>
      <c r="M21" s="380"/>
      <c r="N21" s="380"/>
      <c r="O21" s="378"/>
    </row>
    <row r="22" spans="1:15" s="382" customFormat="1" ht="20.100000000000001" customHeight="1">
      <c r="A22" s="372">
        <v>59</v>
      </c>
      <c r="B22" s="373">
        <v>17</v>
      </c>
      <c r="C22" s="374" t="s">
        <v>3586</v>
      </c>
      <c r="D22" s="375" t="s">
        <v>3653</v>
      </c>
      <c r="E22" s="374" t="s">
        <v>3654</v>
      </c>
      <c r="F22" s="376" t="s">
        <v>82</v>
      </c>
      <c r="G22" s="377" t="s">
        <v>3655</v>
      </c>
      <c r="H22" s="372" t="s">
        <v>3656</v>
      </c>
      <c r="I22" s="378">
        <v>4263220</v>
      </c>
      <c r="J22" s="379" t="s">
        <v>3656</v>
      </c>
      <c r="K22" s="413" t="s">
        <v>3766</v>
      </c>
      <c r="L22" s="378">
        <v>1690200</v>
      </c>
      <c r="M22" s="380"/>
      <c r="N22" s="380"/>
      <c r="O22" s="378"/>
    </row>
    <row r="23" spans="1:15" s="382" customFormat="1" ht="20.100000000000001" customHeight="1">
      <c r="A23" s="372">
        <v>139</v>
      </c>
      <c r="B23" s="373">
        <v>18</v>
      </c>
      <c r="C23" s="374" t="s">
        <v>3586</v>
      </c>
      <c r="D23" s="375" t="s">
        <v>3657</v>
      </c>
      <c r="E23" s="374" t="s">
        <v>3633</v>
      </c>
      <c r="F23" s="376" t="s">
        <v>148</v>
      </c>
      <c r="G23" s="377" t="s">
        <v>3658</v>
      </c>
      <c r="H23" s="372" t="s">
        <v>3659</v>
      </c>
      <c r="I23" s="378">
        <v>7638220</v>
      </c>
      <c r="J23" s="379" t="s">
        <v>3659</v>
      </c>
      <c r="K23" s="413" t="s">
        <v>3770</v>
      </c>
      <c r="L23" s="378">
        <v>1690200</v>
      </c>
      <c r="M23" s="380"/>
      <c r="N23" s="380"/>
      <c r="O23" s="378"/>
    </row>
    <row r="24" spans="1:15" s="382" customFormat="1" ht="20.100000000000001" customHeight="1">
      <c r="A24" s="372">
        <v>156</v>
      </c>
      <c r="B24" s="373">
        <v>19</v>
      </c>
      <c r="C24" s="374" t="s">
        <v>3586</v>
      </c>
      <c r="D24" s="375" t="s">
        <v>3660</v>
      </c>
      <c r="E24" s="374" t="s">
        <v>3661</v>
      </c>
      <c r="F24" s="376" t="s">
        <v>45</v>
      </c>
      <c r="G24" s="377" t="s">
        <v>3662</v>
      </c>
      <c r="H24" s="372" t="s">
        <v>3663</v>
      </c>
      <c r="I24" s="378">
        <v>2500000</v>
      </c>
      <c r="J24" s="379" t="s">
        <v>3664</v>
      </c>
      <c r="K24" s="413" t="s">
        <v>3561</v>
      </c>
      <c r="L24" s="378">
        <v>2817000</v>
      </c>
      <c r="M24" s="380"/>
      <c r="N24" s="380"/>
      <c r="O24" s="378"/>
    </row>
    <row r="25" spans="1:15" s="382" customFormat="1" ht="20.100000000000001" customHeight="1">
      <c r="A25" s="372">
        <v>157</v>
      </c>
      <c r="B25" s="373">
        <v>20</v>
      </c>
      <c r="C25" s="374" t="s">
        <v>3586</v>
      </c>
      <c r="D25" s="375" t="s">
        <v>3665</v>
      </c>
      <c r="E25" s="374" t="s">
        <v>125</v>
      </c>
      <c r="F25" s="376" t="s">
        <v>45</v>
      </c>
      <c r="G25" s="377" t="s">
        <v>3666</v>
      </c>
      <c r="H25" s="372" t="s">
        <v>3667</v>
      </c>
      <c r="I25" s="378">
        <v>8358220</v>
      </c>
      <c r="J25" s="379" t="s">
        <v>3668</v>
      </c>
      <c r="K25" s="413" t="s">
        <v>3767</v>
      </c>
      <c r="L25" s="378">
        <v>1690200</v>
      </c>
      <c r="M25" s="380"/>
      <c r="N25" s="380"/>
      <c r="O25" s="378"/>
    </row>
    <row r="26" spans="1:15" s="382" customFormat="1" ht="20.100000000000001" customHeight="1">
      <c r="A26" s="372">
        <v>145</v>
      </c>
      <c r="B26" s="373">
        <v>21</v>
      </c>
      <c r="C26" s="374" t="s">
        <v>3586</v>
      </c>
      <c r="D26" s="375" t="s">
        <v>3669</v>
      </c>
      <c r="E26" s="374" t="s">
        <v>3670</v>
      </c>
      <c r="F26" s="376" t="s">
        <v>88</v>
      </c>
      <c r="G26" s="377" t="s">
        <v>3671</v>
      </c>
      <c r="H26" s="372" t="s">
        <v>3668</v>
      </c>
      <c r="I26" s="378">
        <v>8388220</v>
      </c>
      <c r="J26" s="379" t="s">
        <v>3668</v>
      </c>
      <c r="K26" s="413" t="s">
        <v>3766</v>
      </c>
      <c r="L26" s="378">
        <f>O26</f>
        <v>593220</v>
      </c>
      <c r="M26" s="380" t="s">
        <v>3672</v>
      </c>
      <c r="N26" s="381" t="s">
        <v>3673</v>
      </c>
      <c r="O26" s="378">
        <v>593220</v>
      </c>
    </row>
    <row r="27" spans="1:15" s="382" customFormat="1" ht="20.100000000000001" customHeight="1">
      <c r="A27" s="372">
        <v>22</v>
      </c>
      <c r="B27" s="373">
        <v>22</v>
      </c>
      <c r="C27" s="374" t="s">
        <v>3586</v>
      </c>
      <c r="D27" s="375" t="s">
        <v>3559</v>
      </c>
      <c r="E27" s="374" t="s">
        <v>3674</v>
      </c>
      <c r="F27" s="376" t="s">
        <v>13</v>
      </c>
      <c r="G27" s="377" t="s">
        <v>3675</v>
      </c>
      <c r="H27" s="372" t="s">
        <v>3676</v>
      </c>
      <c r="I27" s="378">
        <v>5802220</v>
      </c>
      <c r="J27" s="379" t="s">
        <v>3560</v>
      </c>
      <c r="K27" s="413" t="s">
        <v>3561</v>
      </c>
      <c r="L27" s="378">
        <v>2817000</v>
      </c>
      <c r="M27" s="380"/>
      <c r="N27" s="380"/>
      <c r="O27" s="378"/>
    </row>
    <row r="28" spans="1:15" s="382" customFormat="1" ht="20.100000000000001" customHeight="1">
      <c r="A28" s="372">
        <v>131</v>
      </c>
      <c r="B28" s="373">
        <v>23</v>
      </c>
      <c r="C28" s="374" t="s">
        <v>3586</v>
      </c>
      <c r="D28" s="375" t="s">
        <v>3562</v>
      </c>
      <c r="E28" s="374" t="s">
        <v>990</v>
      </c>
      <c r="F28" s="376" t="s">
        <v>86</v>
      </c>
      <c r="G28" s="377" t="s">
        <v>3677</v>
      </c>
      <c r="H28" s="372" t="s">
        <v>3560</v>
      </c>
      <c r="I28" s="378">
        <v>3000000</v>
      </c>
      <c r="J28" s="379" t="s">
        <v>3560</v>
      </c>
      <c r="K28" s="413" t="s">
        <v>3563</v>
      </c>
      <c r="L28" s="378">
        <f>O28</f>
        <v>959166</v>
      </c>
      <c r="M28" s="380" t="s">
        <v>3678</v>
      </c>
      <c r="N28" s="381" t="s">
        <v>3679</v>
      </c>
      <c r="O28" s="378">
        <v>959166</v>
      </c>
    </row>
    <row r="29" spans="1:15" s="382" customFormat="1" ht="20.100000000000001" customHeight="1">
      <c r="A29" s="372">
        <v>97</v>
      </c>
      <c r="B29" s="373">
        <v>24</v>
      </c>
      <c r="C29" s="374" t="s">
        <v>3586</v>
      </c>
      <c r="D29" s="375" t="s">
        <v>3680</v>
      </c>
      <c r="E29" s="374" t="s">
        <v>3681</v>
      </c>
      <c r="F29" s="376" t="s">
        <v>226</v>
      </c>
      <c r="G29" s="377" t="s">
        <v>3682</v>
      </c>
      <c r="H29" s="372" t="s">
        <v>3683</v>
      </c>
      <c r="I29" s="378">
        <v>5852220</v>
      </c>
      <c r="J29" s="379" t="s">
        <v>3683</v>
      </c>
      <c r="K29" s="413" t="s">
        <v>3568</v>
      </c>
      <c r="L29" s="378">
        <v>2817000</v>
      </c>
      <c r="M29" s="380"/>
      <c r="N29" s="380"/>
      <c r="O29" s="378"/>
    </row>
    <row r="30" spans="1:15" s="382" customFormat="1" ht="20.100000000000001" customHeight="1">
      <c r="A30" s="372">
        <v>41</v>
      </c>
      <c r="B30" s="373">
        <v>25</v>
      </c>
      <c r="C30" s="374" t="s">
        <v>3586</v>
      </c>
      <c r="D30" s="375" t="s">
        <v>3566</v>
      </c>
      <c r="E30" s="374" t="s">
        <v>3684</v>
      </c>
      <c r="F30" s="376" t="s">
        <v>11</v>
      </c>
      <c r="G30" s="377" t="s">
        <v>3685</v>
      </c>
      <c r="H30" s="372" t="s">
        <v>3567</v>
      </c>
      <c r="I30" s="378">
        <v>5852220</v>
      </c>
      <c r="J30" s="379" t="s">
        <v>3567</v>
      </c>
      <c r="K30" s="413" t="s">
        <v>3568</v>
      </c>
      <c r="L30" s="378">
        <v>1690200</v>
      </c>
      <c r="M30" s="380"/>
      <c r="N30" s="380"/>
      <c r="O30" s="378"/>
    </row>
    <row r="31" spans="1:15" s="382" customFormat="1" ht="20.100000000000001" customHeight="1">
      <c r="A31" s="372" t="s">
        <v>3593</v>
      </c>
      <c r="B31" s="373">
        <v>26</v>
      </c>
      <c r="C31" s="374" t="s">
        <v>3586</v>
      </c>
      <c r="D31" s="375" t="s">
        <v>3686</v>
      </c>
      <c r="E31" s="374" t="s">
        <v>3687</v>
      </c>
      <c r="F31" s="376" t="s">
        <v>155</v>
      </c>
      <c r="G31" s="377" t="s">
        <v>3688</v>
      </c>
      <c r="H31" s="372" t="s">
        <v>3689</v>
      </c>
      <c r="I31" s="378">
        <v>5822220</v>
      </c>
      <c r="J31" s="379" t="s">
        <v>3689</v>
      </c>
      <c r="K31" s="413" t="s">
        <v>3772</v>
      </c>
      <c r="L31" s="378">
        <v>2340000</v>
      </c>
      <c r="M31" s="380"/>
      <c r="N31" s="380"/>
      <c r="O31" s="378"/>
    </row>
    <row r="32" spans="1:15" s="382" customFormat="1" ht="20.100000000000001" customHeight="1">
      <c r="A32" s="372">
        <v>81</v>
      </c>
      <c r="B32" s="373">
        <v>27</v>
      </c>
      <c r="C32" s="374" t="s">
        <v>3586</v>
      </c>
      <c r="D32" s="375" t="s">
        <v>3690</v>
      </c>
      <c r="E32" s="374" t="s">
        <v>3691</v>
      </c>
      <c r="F32" s="376" t="s">
        <v>163</v>
      </c>
      <c r="G32" s="377" t="s">
        <v>3692</v>
      </c>
      <c r="H32" s="372" t="s">
        <v>3693</v>
      </c>
      <c r="I32" s="378"/>
      <c r="J32" s="379" t="s">
        <v>3693</v>
      </c>
      <c r="K32" s="413" t="s">
        <v>3773</v>
      </c>
      <c r="L32" s="378">
        <v>2817000</v>
      </c>
      <c r="M32" s="380"/>
      <c r="N32" s="380"/>
      <c r="O32" s="378"/>
    </row>
    <row r="33" spans="1:15" s="382" customFormat="1" ht="20.100000000000001" customHeight="1">
      <c r="A33" s="372">
        <v>107</v>
      </c>
      <c r="B33" s="373">
        <v>28</v>
      </c>
      <c r="C33" s="374" t="s">
        <v>3586</v>
      </c>
      <c r="D33" s="375" t="s">
        <v>3543</v>
      </c>
      <c r="E33" s="374" t="s">
        <v>1832</v>
      </c>
      <c r="F33" s="376" t="s">
        <v>146</v>
      </c>
      <c r="G33" s="377" t="s">
        <v>2142</v>
      </c>
      <c r="H33" s="372" t="s">
        <v>3545</v>
      </c>
      <c r="I33" s="378">
        <v>5822220</v>
      </c>
      <c r="J33" s="379" t="s">
        <v>3545</v>
      </c>
      <c r="K33" s="413" t="s">
        <v>3563</v>
      </c>
      <c r="L33" s="378">
        <v>1690200</v>
      </c>
      <c r="M33" s="380"/>
      <c r="N33" s="380"/>
      <c r="O33" s="378"/>
    </row>
    <row r="34" spans="1:15" s="382" customFormat="1" ht="20.100000000000001" customHeight="1">
      <c r="A34" s="372">
        <v>82</v>
      </c>
      <c r="B34" s="373">
        <v>29</v>
      </c>
      <c r="C34" s="374" t="s">
        <v>3586</v>
      </c>
      <c r="D34" s="375" t="s">
        <v>3564</v>
      </c>
      <c r="E34" s="374" t="s">
        <v>3694</v>
      </c>
      <c r="F34" s="376" t="s">
        <v>10</v>
      </c>
      <c r="G34" s="377" t="s">
        <v>3695</v>
      </c>
      <c r="H34" s="372" t="s">
        <v>3565</v>
      </c>
      <c r="I34" s="378">
        <v>5852220</v>
      </c>
      <c r="J34" s="379" t="s">
        <v>3565</v>
      </c>
      <c r="K34" s="413" t="s">
        <v>3563</v>
      </c>
      <c r="L34" s="378">
        <v>2817000</v>
      </c>
      <c r="M34" s="380"/>
      <c r="N34" s="380"/>
      <c r="O34" s="378"/>
    </row>
    <row r="35" spans="1:15" s="382" customFormat="1" ht="20.100000000000001" customHeight="1">
      <c r="A35" s="372">
        <v>114</v>
      </c>
      <c r="B35" s="373">
        <v>30</v>
      </c>
      <c r="C35" s="374" t="s">
        <v>3586</v>
      </c>
      <c r="D35" s="375" t="s">
        <v>3696</v>
      </c>
      <c r="E35" s="374" t="s">
        <v>3697</v>
      </c>
      <c r="F35" s="376" t="s">
        <v>174</v>
      </c>
      <c r="G35" s="377" t="s">
        <v>3698</v>
      </c>
      <c r="H35" s="372" t="s">
        <v>3699</v>
      </c>
      <c r="I35" s="378">
        <v>5852220</v>
      </c>
      <c r="J35" s="379" t="s">
        <v>3699</v>
      </c>
      <c r="K35" s="413" t="s">
        <v>3561</v>
      </c>
      <c r="L35" s="378">
        <v>1690200</v>
      </c>
      <c r="M35" s="380"/>
      <c r="N35" s="380"/>
      <c r="O35" s="378"/>
    </row>
    <row r="36" spans="1:15" s="382" customFormat="1" ht="20.100000000000001" customHeight="1">
      <c r="A36" s="372">
        <v>77</v>
      </c>
      <c r="B36" s="373">
        <v>31</v>
      </c>
      <c r="C36" s="374" t="s">
        <v>3586</v>
      </c>
      <c r="D36" s="375" t="s">
        <v>3700</v>
      </c>
      <c r="E36" s="374" t="s">
        <v>3701</v>
      </c>
      <c r="F36" s="376" t="s">
        <v>142</v>
      </c>
      <c r="G36" s="377" t="s">
        <v>3702</v>
      </c>
      <c r="H36" s="372" t="s">
        <v>3703</v>
      </c>
      <c r="I36" s="378"/>
      <c r="J36" s="379" t="s">
        <v>3703</v>
      </c>
      <c r="K36" s="413" t="s">
        <v>3771</v>
      </c>
      <c r="L36" s="378">
        <v>2340000</v>
      </c>
      <c r="M36" s="380"/>
      <c r="N36" s="380"/>
      <c r="O36" s="378"/>
    </row>
    <row r="37" spans="1:15" s="382" customFormat="1" ht="20.100000000000001" customHeight="1">
      <c r="A37" s="372">
        <v>99</v>
      </c>
      <c r="B37" s="373">
        <v>32</v>
      </c>
      <c r="C37" s="374" t="s">
        <v>3586</v>
      </c>
      <c r="D37" s="375" t="s">
        <v>3704</v>
      </c>
      <c r="E37" s="374" t="s">
        <v>3705</v>
      </c>
      <c r="F37" s="376" t="s">
        <v>133</v>
      </c>
      <c r="G37" s="377" t="s">
        <v>3706</v>
      </c>
      <c r="H37" s="372" t="s">
        <v>3707</v>
      </c>
      <c r="I37" s="378">
        <v>5852220</v>
      </c>
      <c r="J37" s="379" t="s">
        <v>3703</v>
      </c>
      <c r="K37" s="413" t="s">
        <v>3568</v>
      </c>
      <c r="L37" s="378">
        <v>2817000</v>
      </c>
      <c r="M37" s="380"/>
      <c r="N37" s="380"/>
      <c r="O37" s="378"/>
    </row>
    <row r="38" spans="1:15" s="382" customFormat="1" ht="20.100000000000001" customHeight="1">
      <c r="A38" s="372">
        <v>83</v>
      </c>
      <c r="B38" s="373">
        <v>33</v>
      </c>
      <c r="C38" s="374" t="s">
        <v>3586</v>
      </c>
      <c r="D38" s="375" t="s">
        <v>3571</v>
      </c>
      <c r="E38" s="374" t="s">
        <v>3708</v>
      </c>
      <c r="F38" s="376" t="s">
        <v>200</v>
      </c>
      <c r="G38" s="377" t="s">
        <v>3709</v>
      </c>
      <c r="H38" s="372" t="s">
        <v>3710</v>
      </c>
      <c r="I38" s="378">
        <v>3395220</v>
      </c>
      <c r="J38" s="379" t="s">
        <v>3572</v>
      </c>
      <c r="K38" s="413" t="s">
        <v>3563</v>
      </c>
      <c r="L38" s="378">
        <v>2817000</v>
      </c>
      <c r="M38" s="380"/>
      <c r="N38" s="380"/>
      <c r="O38" s="378"/>
    </row>
    <row r="39" spans="1:15" s="382" customFormat="1" ht="20.100000000000001" customHeight="1">
      <c r="A39" s="372">
        <v>125</v>
      </c>
      <c r="B39" s="373">
        <v>34</v>
      </c>
      <c r="C39" s="374" t="s">
        <v>3586</v>
      </c>
      <c r="D39" s="375" t="s">
        <v>3519</v>
      </c>
      <c r="E39" s="374" t="s">
        <v>3711</v>
      </c>
      <c r="F39" s="376" t="s">
        <v>152</v>
      </c>
      <c r="G39" s="377" t="s">
        <v>3712</v>
      </c>
      <c r="H39" s="372" t="s">
        <v>3522</v>
      </c>
      <c r="I39" s="378">
        <v>3009000</v>
      </c>
      <c r="J39" s="379" t="s">
        <v>3522</v>
      </c>
      <c r="K39" s="413" t="s">
        <v>3766</v>
      </c>
      <c r="L39" s="378">
        <f>O39</f>
        <v>5634000</v>
      </c>
      <c r="M39" s="380" t="s">
        <v>3713</v>
      </c>
      <c r="N39" s="381" t="s">
        <v>3714</v>
      </c>
      <c r="O39" s="378">
        <v>5634000</v>
      </c>
    </row>
    <row r="40" spans="1:15" s="382" customFormat="1" ht="20.100000000000001" customHeight="1">
      <c r="A40" s="372">
        <v>17</v>
      </c>
      <c r="B40" s="373">
        <v>35</v>
      </c>
      <c r="C40" s="374" t="s">
        <v>3586</v>
      </c>
      <c r="D40" s="375" t="s">
        <v>3715</v>
      </c>
      <c r="E40" s="374" t="s">
        <v>3716</v>
      </c>
      <c r="F40" s="376" t="s">
        <v>70</v>
      </c>
      <c r="G40" s="377" t="s">
        <v>3717</v>
      </c>
      <c r="H40" s="372" t="s">
        <v>3718</v>
      </c>
      <c r="I40" s="378">
        <v>3668220</v>
      </c>
      <c r="J40" s="379" t="s">
        <v>3718</v>
      </c>
      <c r="K40" s="413" t="s">
        <v>3770</v>
      </c>
      <c r="L40" s="378">
        <f>O40</f>
        <v>5634000</v>
      </c>
      <c r="M40" s="380" t="s">
        <v>3719</v>
      </c>
      <c r="N40" s="381" t="s">
        <v>3720</v>
      </c>
      <c r="O40" s="383">
        <v>5634000</v>
      </c>
    </row>
    <row r="41" spans="1:15" s="382" customFormat="1" ht="20.100000000000001" customHeight="1">
      <c r="A41" s="372">
        <v>101</v>
      </c>
      <c r="B41" s="373">
        <v>36</v>
      </c>
      <c r="C41" s="374" t="s">
        <v>3586</v>
      </c>
      <c r="D41" s="375" t="s">
        <v>3721</v>
      </c>
      <c r="E41" s="374" t="s">
        <v>3722</v>
      </c>
      <c r="F41" s="376" t="s">
        <v>111</v>
      </c>
      <c r="G41" s="377" t="s">
        <v>3723</v>
      </c>
      <c r="H41" s="372" t="s">
        <v>3724</v>
      </c>
      <c r="I41" s="378">
        <v>5048220</v>
      </c>
      <c r="J41" s="379" t="s">
        <v>3724</v>
      </c>
      <c r="K41" s="413" t="s">
        <v>3764</v>
      </c>
      <c r="L41" s="378">
        <v>2340000</v>
      </c>
      <c r="M41" s="380" t="s">
        <v>3725</v>
      </c>
      <c r="N41" s="381" t="s">
        <v>3726</v>
      </c>
      <c r="O41" s="378">
        <v>2340000</v>
      </c>
    </row>
    <row r="42" spans="1:15" s="382" customFormat="1" ht="20.100000000000001" customHeight="1">
      <c r="A42" s="372">
        <v>142</v>
      </c>
      <c r="B42" s="373">
        <v>37</v>
      </c>
      <c r="C42" s="374" t="s">
        <v>3586</v>
      </c>
      <c r="D42" s="375" t="s">
        <v>3727</v>
      </c>
      <c r="E42" s="374" t="s">
        <v>3728</v>
      </c>
      <c r="F42" s="376" t="s">
        <v>2001</v>
      </c>
      <c r="G42" s="377" t="s">
        <v>3729</v>
      </c>
      <c r="H42" s="372" t="s">
        <v>3730</v>
      </c>
      <c r="I42" s="378">
        <v>5852220</v>
      </c>
      <c r="J42" s="379" t="s">
        <v>3730</v>
      </c>
      <c r="K42" s="413" t="s">
        <v>3563</v>
      </c>
      <c r="L42" s="378">
        <v>2817000</v>
      </c>
      <c r="M42" s="380"/>
      <c r="N42" s="380"/>
      <c r="O42" s="378"/>
    </row>
    <row r="43" spans="1:15" s="382" customFormat="1" ht="20.100000000000001" customHeight="1">
      <c r="A43" s="372">
        <v>141</v>
      </c>
      <c r="B43" s="373">
        <v>38</v>
      </c>
      <c r="C43" s="374" t="s">
        <v>3586</v>
      </c>
      <c r="D43" s="375" t="s">
        <v>3731</v>
      </c>
      <c r="E43" s="374" t="s">
        <v>3732</v>
      </c>
      <c r="F43" s="376" t="s">
        <v>307</v>
      </c>
      <c r="G43" s="377" t="s">
        <v>3733</v>
      </c>
      <c r="H43" s="372" t="s">
        <v>3730</v>
      </c>
      <c r="I43" s="378">
        <v>5822220</v>
      </c>
      <c r="J43" s="379" t="s">
        <v>3730</v>
      </c>
      <c r="K43" s="413" t="s">
        <v>3561</v>
      </c>
      <c r="L43" s="378">
        <v>593220</v>
      </c>
      <c r="M43" s="380"/>
      <c r="N43" s="380"/>
      <c r="O43" s="378"/>
    </row>
    <row r="44" spans="1:15" s="382" customFormat="1" ht="20.100000000000001" customHeight="1">
      <c r="A44" s="372">
        <v>112</v>
      </c>
      <c r="B44" s="373">
        <v>39</v>
      </c>
      <c r="C44" s="374" t="s">
        <v>3586</v>
      </c>
      <c r="D44" s="375" t="s">
        <v>3734</v>
      </c>
      <c r="E44" s="374" t="s">
        <v>3735</v>
      </c>
      <c r="F44" s="376" t="s">
        <v>166</v>
      </c>
      <c r="G44" s="377" t="s">
        <v>3736</v>
      </c>
      <c r="H44" s="372" t="s">
        <v>3737</v>
      </c>
      <c r="I44" s="378">
        <v>3395220</v>
      </c>
      <c r="J44" s="379" t="s">
        <v>3737</v>
      </c>
      <c r="K44" s="413" t="s">
        <v>3563</v>
      </c>
      <c r="L44" s="378">
        <v>2817000</v>
      </c>
      <c r="M44" s="380"/>
      <c r="N44" s="380"/>
      <c r="O44" s="378"/>
    </row>
    <row r="45" spans="1:15" s="382" customFormat="1" ht="20.100000000000001" customHeight="1">
      <c r="A45" s="372">
        <v>159</v>
      </c>
      <c r="B45" s="373">
        <v>40</v>
      </c>
      <c r="C45" s="374" t="s">
        <v>3586</v>
      </c>
      <c r="D45" s="375" t="s">
        <v>3569</v>
      </c>
      <c r="E45" s="374" t="s">
        <v>3738</v>
      </c>
      <c r="F45" s="376" t="s">
        <v>66</v>
      </c>
      <c r="G45" s="377" t="s">
        <v>3739</v>
      </c>
      <c r="H45" s="372" t="s">
        <v>3570</v>
      </c>
      <c r="I45" s="378">
        <v>5852220</v>
      </c>
      <c r="J45" s="379" t="s">
        <v>3570</v>
      </c>
      <c r="K45" s="413" t="s">
        <v>3563</v>
      </c>
      <c r="L45" s="378">
        <v>593220</v>
      </c>
      <c r="M45" s="380"/>
      <c r="N45" s="380"/>
      <c r="O45" s="378"/>
    </row>
    <row r="46" spans="1:15" s="382" customFormat="1" ht="20.100000000000001" customHeight="1">
      <c r="A46" s="372">
        <v>116</v>
      </c>
      <c r="B46" s="373">
        <v>41</v>
      </c>
      <c r="C46" s="374" t="s">
        <v>3586</v>
      </c>
      <c r="D46" s="375" t="s">
        <v>3740</v>
      </c>
      <c r="E46" s="374" t="s">
        <v>3741</v>
      </c>
      <c r="F46" s="376" t="s">
        <v>173</v>
      </c>
      <c r="G46" s="377" t="s">
        <v>3742</v>
      </c>
      <c r="H46" s="372" t="s">
        <v>3743</v>
      </c>
      <c r="I46" s="378">
        <v>5852220</v>
      </c>
      <c r="J46" s="379" t="s">
        <v>3743</v>
      </c>
      <c r="K46" s="413" t="s">
        <v>3568</v>
      </c>
      <c r="L46" s="378">
        <v>1690200</v>
      </c>
      <c r="M46" s="380"/>
      <c r="N46" s="380"/>
      <c r="O46" s="378"/>
    </row>
    <row r="47" spans="1:15" s="382" customFormat="1" ht="20.100000000000001" customHeight="1">
      <c r="A47" s="372">
        <v>124</v>
      </c>
      <c r="B47" s="373">
        <v>42</v>
      </c>
      <c r="C47" s="374" t="s">
        <v>3586</v>
      </c>
      <c r="D47" s="375" t="s">
        <v>3744</v>
      </c>
      <c r="E47" s="374" t="s">
        <v>3745</v>
      </c>
      <c r="F47" s="376" t="s">
        <v>47</v>
      </c>
      <c r="G47" s="377" t="s">
        <v>3746</v>
      </c>
      <c r="H47" s="372" t="s">
        <v>3743</v>
      </c>
      <c r="I47" s="378">
        <v>5852220</v>
      </c>
      <c r="J47" s="379" t="s">
        <v>3743</v>
      </c>
      <c r="K47" s="413" t="s">
        <v>3568</v>
      </c>
      <c r="L47" s="378">
        <v>2817000</v>
      </c>
      <c r="M47" s="380"/>
      <c r="N47" s="380"/>
      <c r="O47" s="378"/>
    </row>
    <row r="48" spans="1:15" s="382" customFormat="1" ht="20.100000000000001" customHeight="1">
      <c r="A48" s="372">
        <v>108</v>
      </c>
      <c r="B48" s="373">
        <v>43</v>
      </c>
      <c r="C48" s="374" t="s">
        <v>3586</v>
      </c>
      <c r="D48" s="375" t="s">
        <v>3747</v>
      </c>
      <c r="E48" s="374" t="s">
        <v>3748</v>
      </c>
      <c r="F48" s="376" t="s">
        <v>132</v>
      </c>
      <c r="G48" s="377" t="s">
        <v>3749</v>
      </c>
      <c r="H48" s="372" t="s">
        <v>3743</v>
      </c>
      <c r="I48" s="378">
        <v>5852220</v>
      </c>
      <c r="J48" s="379" t="s">
        <v>3743</v>
      </c>
      <c r="K48" s="413" t="s">
        <v>3568</v>
      </c>
      <c r="L48" s="378">
        <v>2817000</v>
      </c>
      <c r="M48" s="380"/>
      <c r="N48" s="380"/>
      <c r="O48" s="378"/>
    </row>
    <row r="49" spans="1:22" s="382" customFormat="1" ht="20.100000000000001" customHeight="1">
      <c r="A49" s="372">
        <v>158</v>
      </c>
      <c r="B49" s="373">
        <v>44</v>
      </c>
      <c r="C49" s="374" t="s">
        <v>3586</v>
      </c>
      <c r="D49" s="375" t="s">
        <v>3750</v>
      </c>
      <c r="E49" s="374" t="s">
        <v>3751</v>
      </c>
      <c r="F49" s="376" t="s">
        <v>197</v>
      </c>
      <c r="G49" s="377" t="s">
        <v>3752</v>
      </c>
      <c r="H49" s="372" t="s">
        <v>3753</v>
      </c>
      <c r="I49" s="378">
        <v>3395220</v>
      </c>
      <c r="J49" s="379" t="s">
        <v>3754</v>
      </c>
      <c r="K49" s="413" t="s">
        <v>3766</v>
      </c>
      <c r="L49" s="378">
        <v>1690200</v>
      </c>
      <c r="M49" s="380"/>
      <c r="N49" s="380"/>
      <c r="O49" s="378"/>
    </row>
    <row r="50" spans="1:22" s="371" customFormat="1" ht="24.95" customHeight="1">
      <c r="A50" s="384"/>
      <c r="B50" s="365"/>
      <c r="C50" s="370"/>
      <c r="D50" s="363" t="s">
        <v>30</v>
      </c>
      <c r="E50" s="385" t="s">
        <v>3755</v>
      </c>
      <c r="F50" s="376"/>
      <c r="G50" s="370"/>
      <c r="H50" s="365"/>
      <c r="I50" s="369"/>
      <c r="J50" s="386"/>
      <c r="K50" s="387"/>
      <c r="L50" s="388"/>
      <c r="O50" s="388"/>
    </row>
    <row r="51" spans="1:22" s="371" customFormat="1" ht="20.100000000000001" customHeight="1">
      <c r="A51" s="384"/>
      <c r="B51" s="406"/>
      <c r="C51" s="407"/>
      <c r="D51" s="406"/>
      <c r="E51" s="407"/>
      <c r="F51" s="408"/>
      <c r="G51" s="408"/>
      <c r="H51" s="409"/>
      <c r="I51" s="410"/>
      <c r="J51" s="411"/>
      <c r="K51" s="412"/>
      <c r="L51" s="388"/>
      <c r="O51" s="388"/>
    </row>
    <row r="52" spans="1:22" ht="20.100000000000001" customHeight="1">
      <c r="F52" s="457" t="s">
        <v>3756</v>
      </c>
      <c r="G52" s="457"/>
      <c r="H52" s="457"/>
      <c r="I52" s="457"/>
      <c r="J52" s="457"/>
      <c r="K52" s="457"/>
    </row>
    <row r="53" spans="1:22" s="395" customFormat="1" ht="20.100000000000001" customHeight="1">
      <c r="A53" s="392"/>
      <c r="B53" s="458" t="s">
        <v>3757</v>
      </c>
      <c r="C53" s="458"/>
      <c r="D53" s="458"/>
      <c r="E53" s="458"/>
      <c r="F53" s="458" t="s">
        <v>3758</v>
      </c>
      <c r="G53" s="458"/>
      <c r="H53" s="458"/>
      <c r="I53" s="458"/>
      <c r="J53" s="458"/>
      <c r="K53" s="393" t="s">
        <v>3759</v>
      </c>
      <c r="L53" s="394"/>
      <c r="O53" s="394"/>
    </row>
    <row r="54" spans="1:22">
      <c r="B54" s="396"/>
      <c r="F54" s="389"/>
      <c r="G54" s="361"/>
      <c r="I54" s="391"/>
      <c r="S54" s="391"/>
      <c r="T54" s="390"/>
      <c r="U54" s="399"/>
      <c r="V54" s="397"/>
    </row>
    <row r="55" spans="1:22">
      <c r="B55" s="460" t="s">
        <v>3763</v>
      </c>
      <c r="C55" s="460"/>
      <c r="D55" s="460"/>
      <c r="E55" s="460"/>
      <c r="F55" s="460" t="s">
        <v>3763</v>
      </c>
      <c r="G55" s="460"/>
      <c r="H55" s="460"/>
      <c r="I55" s="460"/>
      <c r="J55" s="460"/>
      <c r="K55" s="405" t="s">
        <v>3763</v>
      </c>
      <c r="S55" s="391"/>
      <c r="T55" s="390"/>
      <c r="U55" s="399"/>
      <c r="V55" s="397"/>
    </row>
    <row r="56" spans="1:22" ht="27.75" customHeight="1">
      <c r="B56" s="396"/>
      <c r="F56" s="389"/>
      <c r="G56" s="361"/>
      <c r="I56" s="391"/>
      <c r="S56" s="391"/>
      <c r="T56" s="390"/>
      <c r="U56" s="399"/>
      <c r="V56" s="397"/>
    </row>
    <row r="57" spans="1:22">
      <c r="B57" s="396"/>
      <c r="F57" s="389"/>
      <c r="G57" s="361"/>
      <c r="I57" s="391"/>
      <c r="S57" s="391"/>
      <c r="T57" s="390"/>
      <c r="U57" s="399"/>
      <c r="V57" s="397"/>
    </row>
    <row r="58" spans="1:22" s="403" customFormat="1">
      <c r="A58" s="400"/>
      <c r="B58" s="459" t="s">
        <v>3760</v>
      </c>
      <c r="C58" s="459"/>
      <c r="D58" s="459"/>
      <c r="E58" s="459"/>
      <c r="F58" s="459" t="s">
        <v>3761</v>
      </c>
      <c r="G58" s="459"/>
      <c r="H58" s="459"/>
      <c r="I58" s="459"/>
      <c r="J58" s="459"/>
      <c r="K58" s="401" t="s">
        <v>3762</v>
      </c>
      <c r="L58" s="402"/>
      <c r="O58" s="402"/>
      <c r="S58" s="404"/>
      <c r="T58" s="404"/>
      <c r="U58" s="404"/>
      <c r="V58" s="404"/>
    </row>
    <row r="66" spans="1:15" ht="17.100000000000001" customHeight="1">
      <c r="A66" s="361"/>
      <c r="B66" s="361"/>
      <c r="D66" s="361"/>
      <c r="E66" s="361"/>
      <c r="F66" s="361"/>
      <c r="G66" s="361"/>
      <c r="H66" s="361"/>
      <c r="I66" s="361"/>
      <c r="J66" s="361"/>
      <c r="K66" s="361"/>
      <c r="L66" s="361"/>
      <c r="O66" s="361"/>
    </row>
    <row r="67" spans="1:15" ht="17.100000000000001" customHeight="1">
      <c r="A67" s="361"/>
      <c r="B67" s="361"/>
      <c r="D67" s="361"/>
      <c r="E67" s="361"/>
      <c r="F67" s="361"/>
      <c r="G67" s="361"/>
      <c r="H67" s="361"/>
      <c r="I67" s="361"/>
      <c r="J67" s="361"/>
      <c r="K67" s="361"/>
      <c r="L67" s="361"/>
      <c r="O67" s="361"/>
    </row>
    <row r="68" spans="1:15" ht="17.100000000000001" customHeight="1">
      <c r="A68" s="361"/>
      <c r="B68" s="361"/>
      <c r="D68" s="361"/>
      <c r="E68" s="361"/>
      <c r="F68" s="361"/>
      <c r="G68" s="361"/>
      <c r="H68" s="361"/>
      <c r="I68" s="361"/>
      <c r="J68" s="361"/>
      <c r="K68" s="361"/>
      <c r="L68" s="361"/>
      <c r="O68" s="361"/>
    </row>
    <row r="69" spans="1:15" ht="17.100000000000001" customHeight="1">
      <c r="A69" s="361"/>
      <c r="B69" s="361"/>
      <c r="D69" s="361"/>
      <c r="E69" s="361"/>
      <c r="F69" s="361"/>
      <c r="G69" s="361"/>
      <c r="H69" s="361"/>
      <c r="I69" s="361"/>
      <c r="J69" s="361"/>
      <c r="K69" s="361"/>
      <c r="L69" s="361"/>
      <c r="O69" s="361"/>
    </row>
    <row r="70" spans="1:15" ht="17.100000000000001" customHeight="1">
      <c r="A70" s="361"/>
      <c r="B70" s="361"/>
      <c r="D70" s="361"/>
      <c r="E70" s="361"/>
      <c r="F70" s="361"/>
      <c r="G70" s="361"/>
      <c r="H70" s="361"/>
      <c r="I70" s="361"/>
      <c r="J70" s="361"/>
      <c r="K70" s="361"/>
      <c r="L70" s="361"/>
      <c r="O70" s="361"/>
    </row>
    <row r="71" spans="1:15" ht="17.100000000000001" customHeight="1">
      <c r="A71" s="361"/>
      <c r="B71" s="361"/>
      <c r="D71" s="361"/>
      <c r="E71" s="361"/>
      <c r="F71" s="361"/>
      <c r="G71" s="361"/>
      <c r="H71" s="361"/>
      <c r="I71" s="361"/>
      <c r="J71" s="361"/>
      <c r="K71" s="361"/>
      <c r="L71" s="361"/>
      <c r="O71" s="361"/>
    </row>
    <row r="72" spans="1:15" ht="17.100000000000001" customHeight="1">
      <c r="A72" s="361"/>
      <c r="B72" s="361"/>
      <c r="D72" s="361"/>
      <c r="E72" s="361"/>
      <c r="F72" s="361"/>
      <c r="G72" s="361"/>
      <c r="H72" s="361"/>
      <c r="I72" s="361"/>
      <c r="J72" s="361"/>
      <c r="K72" s="361"/>
      <c r="L72" s="361"/>
      <c r="O72" s="361"/>
    </row>
    <row r="73" spans="1:15" ht="17.100000000000001" customHeight="1">
      <c r="A73" s="361"/>
      <c r="B73" s="361"/>
      <c r="D73" s="361"/>
      <c r="E73" s="361"/>
      <c r="F73" s="361"/>
      <c r="G73" s="361"/>
      <c r="H73" s="361"/>
      <c r="I73" s="361"/>
      <c r="J73" s="361"/>
      <c r="K73" s="361"/>
      <c r="L73" s="361"/>
      <c r="O73" s="361"/>
    </row>
    <row r="74" spans="1:15" ht="17.100000000000001" customHeight="1">
      <c r="A74" s="361"/>
      <c r="B74" s="361"/>
      <c r="D74" s="361"/>
      <c r="E74" s="361"/>
      <c r="F74" s="361"/>
      <c r="G74" s="361"/>
      <c r="H74" s="361"/>
      <c r="I74" s="361"/>
      <c r="J74" s="361"/>
      <c r="K74" s="361"/>
      <c r="L74" s="361"/>
      <c r="O74" s="361"/>
    </row>
    <row r="75" spans="1:15" ht="17.100000000000001" customHeight="1">
      <c r="A75" s="361"/>
      <c r="B75" s="361"/>
      <c r="D75" s="361"/>
      <c r="E75" s="361"/>
      <c r="F75" s="361"/>
      <c r="G75" s="361"/>
      <c r="H75" s="361"/>
      <c r="I75" s="361"/>
      <c r="J75" s="361"/>
      <c r="K75" s="361"/>
      <c r="L75" s="361"/>
      <c r="O75" s="361"/>
    </row>
    <row r="76" spans="1:15" ht="17.100000000000001" customHeight="1">
      <c r="A76" s="361"/>
      <c r="B76" s="361"/>
      <c r="D76" s="361"/>
      <c r="E76" s="361"/>
      <c r="F76" s="361"/>
      <c r="G76" s="361"/>
      <c r="H76" s="361"/>
      <c r="I76" s="361"/>
      <c r="J76" s="361"/>
      <c r="K76" s="361"/>
      <c r="L76" s="361"/>
      <c r="O76" s="361"/>
    </row>
    <row r="77" spans="1:15" ht="17.100000000000001" customHeight="1">
      <c r="A77" s="361"/>
      <c r="B77" s="361"/>
      <c r="D77" s="361"/>
      <c r="E77" s="361"/>
      <c r="F77" s="361"/>
      <c r="G77" s="361"/>
      <c r="H77" s="361"/>
      <c r="I77" s="361"/>
      <c r="J77" s="361"/>
      <c r="K77" s="361"/>
      <c r="L77" s="361"/>
      <c r="O77" s="361"/>
    </row>
    <row r="78" spans="1:15" ht="17.100000000000001" customHeight="1">
      <c r="A78" s="361"/>
      <c r="B78" s="361"/>
      <c r="D78" s="361"/>
      <c r="E78" s="361"/>
      <c r="F78" s="361"/>
      <c r="G78" s="361"/>
      <c r="H78" s="361"/>
      <c r="I78" s="361"/>
      <c r="J78" s="361"/>
      <c r="K78" s="361"/>
      <c r="L78" s="361"/>
      <c r="O78" s="361"/>
    </row>
    <row r="79" spans="1:15" ht="17.100000000000001" customHeight="1">
      <c r="A79" s="361"/>
      <c r="B79" s="361"/>
      <c r="D79" s="361"/>
      <c r="E79" s="361"/>
      <c r="F79" s="361"/>
      <c r="G79" s="361"/>
      <c r="H79" s="361"/>
      <c r="I79" s="361"/>
      <c r="J79" s="361"/>
      <c r="K79" s="361"/>
      <c r="L79" s="361"/>
      <c r="O79" s="361"/>
    </row>
    <row r="80" spans="1:15" ht="17.100000000000001" customHeight="1">
      <c r="A80" s="361"/>
      <c r="B80" s="361"/>
      <c r="D80" s="361"/>
      <c r="E80" s="361"/>
      <c r="F80" s="361"/>
      <c r="G80" s="361"/>
      <c r="H80" s="361"/>
      <c r="I80" s="361"/>
      <c r="J80" s="361"/>
      <c r="K80" s="361"/>
      <c r="L80" s="361"/>
      <c r="O80" s="361"/>
    </row>
    <row r="81" spans="1:15" ht="17.100000000000001" customHeight="1">
      <c r="A81" s="361"/>
      <c r="B81" s="361"/>
      <c r="D81" s="361"/>
      <c r="E81" s="361"/>
      <c r="F81" s="361"/>
      <c r="G81" s="361"/>
      <c r="H81" s="361"/>
      <c r="I81" s="361"/>
      <c r="J81" s="361"/>
      <c r="K81" s="361"/>
      <c r="L81" s="361"/>
      <c r="O81" s="361"/>
    </row>
    <row r="82" spans="1:15" ht="17.100000000000001" customHeight="1">
      <c r="A82" s="361"/>
      <c r="B82" s="361"/>
      <c r="D82" s="361"/>
      <c r="E82" s="361"/>
      <c r="F82" s="361"/>
      <c r="G82" s="361"/>
      <c r="H82" s="361"/>
      <c r="I82" s="361"/>
      <c r="J82" s="361"/>
      <c r="K82" s="361"/>
      <c r="L82" s="361"/>
      <c r="O82" s="361"/>
    </row>
    <row r="83" spans="1:15" ht="17.100000000000001" customHeight="1">
      <c r="A83" s="361"/>
      <c r="B83" s="361"/>
      <c r="D83" s="361"/>
      <c r="E83" s="361"/>
      <c r="F83" s="361"/>
      <c r="G83" s="361"/>
      <c r="H83" s="361"/>
      <c r="I83" s="361"/>
      <c r="J83" s="361"/>
      <c r="K83" s="361"/>
      <c r="L83" s="361"/>
      <c r="O83" s="361"/>
    </row>
    <row r="84" spans="1:15" ht="17.100000000000001" customHeight="1">
      <c r="A84" s="361"/>
      <c r="B84" s="361"/>
      <c r="D84" s="361"/>
      <c r="E84" s="361"/>
      <c r="F84" s="361"/>
      <c r="G84" s="361"/>
      <c r="H84" s="361"/>
      <c r="I84" s="361"/>
      <c r="J84" s="361"/>
      <c r="K84" s="361"/>
      <c r="L84" s="361"/>
      <c r="O84" s="361"/>
    </row>
    <row r="85" spans="1:15" ht="17.100000000000001" customHeight="1">
      <c r="A85" s="361"/>
      <c r="B85" s="361"/>
      <c r="D85" s="361"/>
      <c r="E85" s="361"/>
      <c r="F85" s="361"/>
      <c r="G85" s="361"/>
      <c r="H85" s="361"/>
      <c r="I85" s="361"/>
      <c r="J85" s="361"/>
      <c r="K85" s="361"/>
      <c r="L85" s="361"/>
      <c r="O85" s="361"/>
    </row>
    <row r="86" spans="1:15" ht="17.100000000000001" customHeight="1">
      <c r="A86" s="361"/>
      <c r="B86" s="361"/>
      <c r="D86" s="361"/>
      <c r="E86" s="361"/>
      <c r="F86" s="361"/>
      <c r="G86" s="361"/>
      <c r="H86" s="361"/>
      <c r="I86" s="361"/>
      <c r="J86" s="361"/>
      <c r="K86" s="361"/>
      <c r="L86" s="361"/>
      <c r="O86" s="361"/>
    </row>
    <row r="87" spans="1:15" ht="17.100000000000001" customHeight="1">
      <c r="A87" s="361"/>
      <c r="B87" s="361"/>
      <c r="D87" s="361"/>
      <c r="E87" s="361"/>
      <c r="F87" s="361"/>
      <c r="G87" s="361"/>
      <c r="H87" s="361"/>
      <c r="I87" s="361"/>
      <c r="J87" s="361"/>
      <c r="K87" s="361"/>
      <c r="L87" s="361"/>
      <c r="O87" s="361"/>
    </row>
    <row r="88" spans="1:15" ht="17.100000000000001" customHeight="1">
      <c r="A88" s="361"/>
      <c r="B88" s="361"/>
      <c r="D88" s="361"/>
      <c r="E88" s="361"/>
      <c r="F88" s="361"/>
      <c r="G88" s="361"/>
      <c r="H88" s="361"/>
      <c r="I88" s="361"/>
      <c r="J88" s="361"/>
      <c r="K88" s="361"/>
      <c r="L88" s="361"/>
      <c r="O88" s="361"/>
    </row>
    <row r="89" spans="1:15" ht="17.100000000000001" customHeight="1">
      <c r="A89" s="361"/>
      <c r="B89" s="361"/>
      <c r="D89" s="361"/>
      <c r="E89" s="361"/>
      <c r="F89" s="361"/>
      <c r="G89" s="361"/>
      <c r="H89" s="361"/>
      <c r="I89" s="361"/>
      <c r="J89" s="361"/>
      <c r="K89" s="361"/>
      <c r="L89" s="361"/>
      <c r="O89" s="361"/>
    </row>
    <row r="90" spans="1:15" ht="17.100000000000001" customHeight="1">
      <c r="A90" s="361"/>
      <c r="B90" s="361"/>
      <c r="D90" s="361"/>
      <c r="E90" s="361"/>
      <c r="F90" s="361"/>
      <c r="G90" s="361"/>
      <c r="H90" s="361"/>
      <c r="I90" s="361"/>
      <c r="J90" s="361"/>
      <c r="K90" s="361"/>
      <c r="L90" s="361"/>
      <c r="O90" s="361"/>
    </row>
    <row r="91" spans="1:15" ht="17.100000000000001" customHeight="1">
      <c r="A91" s="361"/>
      <c r="B91" s="361"/>
      <c r="D91" s="361"/>
      <c r="E91" s="361"/>
      <c r="F91" s="361"/>
      <c r="G91" s="361"/>
      <c r="H91" s="361"/>
      <c r="I91" s="361"/>
      <c r="J91" s="361"/>
      <c r="K91" s="361"/>
      <c r="L91" s="361"/>
      <c r="O91" s="361"/>
    </row>
    <row r="92" spans="1:15" ht="17.100000000000001" customHeight="1">
      <c r="A92" s="361"/>
      <c r="B92" s="361"/>
      <c r="D92" s="361"/>
      <c r="E92" s="361"/>
      <c r="F92" s="361"/>
      <c r="G92" s="361"/>
      <c r="H92" s="361"/>
      <c r="I92" s="361"/>
      <c r="J92" s="361"/>
      <c r="K92" s="361"/>
      <c r="L92" s="361"/>
      <c r="O92" s="361"/>
    </row>
    <row r="93" spans="1:15" ht="17.100000000000001" customHeight="1">
      <c r="A93" s="361"/>
      <c r="B93" s="361"/>
      <c r="D93" s="361"/>
      <c r="E93" s="361"/>
      <c r="F93" s="361"/>
      <c r="G93" s="361"/>
      <c r="H93" s="361"/>
      <c r="I93" s="361"/>
      <c r="J93" s="361"/>
      <c r="K93" s="361"/>
      <c r="L93" s="361"/>
      <c r="O93" s="361"/>
    </row>
    <row r="94" spans="1:15" ht="17.100000000000001" customHeight="1">
      <c r="A94" s="361"/>
      <c r="B94" s="361"/>
      <c r="D94" s="361"/>
      <c r="E94" s="361"/>
      <c r="F94" s="361"/>
      <c r="G94" s="361"/>
      <c r="H94" s="361"/>
      <c r="I94" s="361"/>
      <c r="J94" s="361"/>
      <c r="K94" s="361"/>
      <c r="L94" s="361"/>
      <c r="O94" s="361"/>
    </row>
    <row r="95" spans="1:15" ht="17.100000000000001" customHeight="1">
      <c r="A95" s="361"/>
      <c r="B95" s="361"/>
      <c r="D95" s="361"/>
      <c r="E95" s="361"/>
      <c r="F95" s="361"/>
      <c r="G95" s="361"/>
      <c r="H95" s="361"/>
      <c r="I95" s="361"/>
      <c r="J95" s="361"/>
      <c r="K95" s="361"/>
      <c r="L95" s="361"/>
      <c r="O95" s="361"/>
    </row>
    <row r="96" spans="1:15" ht="17.100000000000001" customHeight="1">
      <c r="A96" s="361"/>
      <c r="B96" s="361"/>
      <c r="D96" s="361"/>
      <c r="E96" s="361"/>
      <c r="F96" s="361"/>
      <c r="G96" s="361"/>
      <c r="H96" s="361"/>
      <c r="I96" s="361"/>
      <c r="J96" s="361"/>
      <c r="K96" s="361"/>
      <c r="L96" s="361"/>
      <c r="O96" s="361"/>
    </row>
    <row r="97" spans="1:15" ht="17.100000000000001" customHeight="1">
      <c r="A97" s="361"/>
      <c r="B97" s="361"/>
      <c r="D97" s="361"/>
      <c r="E97" s="361"/>
      <c r="F97" s="361"/>
      <c r="G97" s="361"/>
      <c r="H97" s="361"/>
      <c r="I97" s="361"/>
      <c r="J97" s="361"/>
      <c r="K97" s="361"/>
      <c r="L97" s="361"/>
      <c r="O97" s="361"/>
    </row>
    <row r="98" spans="1:15" ht="17.100000000000001" customHeight="1">
      <c r="A98" s="361"/>
      <c r="B98" s="361"/>
      <c r="D98" s="361"/>
      <c r="E98" s="361"/>
      <c r="F98" s="361"/>
      <c r="G98" s="361"/>
      <c r="H98" s="361"/>
      <c r="I98" s="361"/>
      <c r="J98" s="361"/>
      <c r="K98" s="361"/>
      <c r="L98" s="361"/>
      <c r="O98" s="361"/>
    </row>
    <row r="99" spans="1:15" ht="17.100000000000001" customHeight="1">
      <c r="A99" s="361"/>
      <c r="B99" s="361"/>
      <c r="D99" s="361"/>
      <c r="E99" s="361"/>
      <c r="F99" s="361"/>
      <c r="G99" s="361"/>
      <c r="H99" s="361"/>
      <c r="I99" s="361"/>
      <c r="J99" s="361"/>
      <c r="K99" s="361"/>
      <c r="L99" s="361"/>
      <c r="O99" s="361"/>
    </row>
    <row r="100" spans="1:15" ht="17.100000000000001" customHeight="1">
      <c r="A100" s="361"/>
      <c r="B100" s="361"/>
      <c r="D100" s="361"/>
      <c r="E100" s="361"/>
      <c r="F100" s="361"/>
      <c r="G100" s="361"/>
      <c r="H100" s="361"/>
      <c r="I100" s="361"/>
      <c r="J100" s="361"/>
      <c r="K100" s="361"/>
      <c r="L100" s="361"/>
      <c r="O100" s="361"/>
    </row>
    <row r="101" spans="1:15" ht="17.100000000000001" customHeight="1">
      <c r="A101" s="361"/>
      <c r="B101" s="361"/>
      <c r="D101" s="361"/>
      <c r="E101" s="361"/>
      <c r="F101" s="361"/>
      <c r="G101" s="361"/>
      <c r="H101" s="361"/>
      <c r="I101" s="361"/>
      <c r="J101" s="361"/>
      <c r="K101" s="361"/>
      <c r="L101" s="361"/>
      <c r="O101" s="361"/>
    </row>
    <row r="102" spans="1:15" ht="17.100000000000001" customHeight="1">
      <c r="A102" s="361"/>
      <c r="B102" s="361"/>
      <c r="D102" s="361"/>
      <c r="E102" s="361"/>
      <c r="F102" s="361"/>
      <c r="G102" s="361"/>
      <c r="H102" s="361"/>
      <c r="I102" s="361"/>
      <c r="J102" s="361"/>
      <c r="K102" s="361"/>
      <c r="L102" s="361"/>
      <c r="O102" s="361"/>
    </row>
    <row r="103" spans="1:15" ht="17.100000000000001" customHeight="1">
      <c r="A103" s="361"/>
      <c r="B103" s="361"/>
      <c r="D103" s="361"/>
      <c r="E103" s="361"/>
      <c r="F103" s="361"/>
      <c r="G103" s="361"/>
      <c r="H103" s="361"/>
      <c r="I103" s="361"/>
      <c r="J103" s="361"/>
      <c r="K103" s="361"/>
      <c r="L103" s="361"/>
      <c r="O103" s="361"/>
    </row>
    <row r="104" spans="1:15" ht="17.100000000000001" customHeight="1">
      <c r="A104" s="361"/>
      <c r="B104" s="361"/>
      <c r="D104" s="361"/>
      <c r="E104" s="361"/>
      <c r="F104" s="361"/>
      <c r="G104" s="361"/>
      <c r="H104" s="361"/>
      <c r="I104" s="361"/>
      <c r="J104" s="361"/>
      <c r="K104" s="361"/>
      <c r="L104" s="361"/>
      <c r="O104" s="361"/>
    </row>
    <row r="105" spans="1:15" ht="17.100000000000001" customHeight="1">
      <c r="A105" s="361"/>
      <c r="B105" s="361"/>
      <c r="D105" s="361"/>
      <c r="E105" s="361"/>
      <c r="F105" s="361"/>
      <c r="G105" s="361"/>
      <c r="H105" s="361"/>
      <c r="I105" s="361"/>
      <c r="J105" s="361"/>
      <c r="K105" s="361"/>
      <c r="L105" s="361"/>
      <c r="O105" s="361"/>
    </row>
    <row r="106" spans="1:15" ht="17.100000000000001" customHeight="1">
      <c r="A106" s="361"/>
      <c r="B106" s="361"/>
      <c r="D106" s="361"/>
      <c r="E106" s="361"/>
      <c r="F106" s="361"/>
      <c r="G106" s="361"/>
      <c r="H106" s="361"/>
      <c r="I106" s="361"/>
      <c r="J106" s="361"/>
      <c r="K106" s="361"/>
      <c r="L106" s="361"/>
      <c r="O106" s="361"/>
    </row>
    <row r="107" spans="1:15" ht="17.100000000000001" customHeight="1">
      <c r="A107" s="361"/>
      <c r="B107" s="361"/>
      <c r="D107" s="361"/>
      <c r="E107" s="361"/>
      <c r="F107" s="361"/>
      <c r="G107" s="361"/>
      <c r="H107" s="361"/>
      <c r="I107" s="361"/>
      <c r="J107" s="361"/>
      <c r="K107" s="361"/>
      <c r="L107" s="361"/>
      <c r="O107" s="361"/>
    </row>
    <row r="108" spans="1:15" ht="17.100000000000001" customHeight="1">
      <c r="A108" s="361"/>
      <c r="B108" s="361"/>
      <c r="D108" s="361"/>
      <c r="E108" s="361"/>
      <c r="F108" s="361"/>
      <c r="G108" s="361"/>
      <c r="H108" s="361"/>
      <c r="I108" s="361"/>
      <c r="J108" s="361"/>
      <c r="K108" s="361"/>
      <c r="L108" s="361"/>
      <c r="O108" s="361"/>
    </row>
    <row r="109" spans="1:15" ht="17.100000000000001" customHeight="1">
      <c r="A109" s="361"/>
      <c r="B109" s="361"/>
      <c r="D109" s="361"/>
      <c r="E109" s="361"/>
      <c r="F109" s="361"/>
      <c r="G109" s="361"/>
      <c r="H109" s="361"/>
      <c r="I109" s="361"/>
      <c r="J109" s="361"/>
      <c r="K109" s="361"/>
      <c r="L109" s="361"/>
      <c r="O109" s="361"/>
    </row>
    <row r="110" spans="1:15" ht="17.100000000000001" customHeight="1">
      <c r="A110" s="361"/>
      <c r="B110" s="361"/>
      <c r="D110" s="361"/>
      <c r="E110" s="361"/>
      <c r="F110" s="361"/>
      <c r="G110" s="361"/>
      <c r="H110" s="361"/>
      <c r="I110" s="361"/>
      <c r="J110" s="361"/>
      <c r="K110" s="361"/>
      <c r="L110" s="361"/>
      <c r="O110" s="361"/>
    </row>
    <row r="111" spans="1:15" ht="17.100000000000001" customHeight="1">
      <c r="A111" s="361"/>
      <c r="B111" s="361"/>
      <c r="D111" s="361"/>
      <c r="E111" s="361"/>
      <c r="F111" s="361"/>
      <c r="G111" s="361"/>
      <c r="H111" s="361"/>
      <c r="I111" s="361"/>
      <c r="J111" s="361"/>
      <c r="K111" s="361"/>
      <c r="L111" s="361"/>
      <c r="O111" s="361"/>
    </row>
    <row r="112" spans="1:15" ht="17.100000000000001" customHeight="1">
      <c r="A112" s="361"/>
      <c r="B112" s="361"/>
      <c r="D112" s="361"/>
      <c r="E112" s="361"/>
      <c r="F112" s="361"/>
      <c r="G112" s="361"/>
      <c r="H112" s="361"/>
      <c r="I112" s="361"/>
      <c r="J112" s="361"/>
      <c r="K112" s="361"/>
      <c r="L112" s="361"/>
      <c r="O112" s="361"/>
    </row>
    <row r="113" spans="1:15" ht="17.100000000000001" customHeight="1">
      <c r="A113" s="361"/>
      <c r="B113" s="361"/>
      <c r="D113" s="361"/>
      <c r="E113" s="361"/>
      <c r="F113" s="361"/>
      <c r="G113" s="361"/>
      <c r="H113" s="361"/>
      <c r="I113" s="361"/>
      <c r="J113" s="361"/>
      <c r="K113" s="361"/>
      <c r="L113" s="361"/>
      <c r="O113" s="361"/>
    </row>
    <row r="114" spans="1:15" ht="17.100000000000001" customHeight="1">
      <c r="A114" s="361"/>
      <c r="B114" s="361"/>
      <c r="D114" s="361"/>
      <c r="E114" s="361"/>
      <c r="F114" s="361"/>
      <c r="G114" s="361"/>
      <c r="H114" s="361"/>
      <c r="I114" s="361"/>
      <c r="J114" s="361"/>
      <c r="K114" s="361"/>
      <c r="L114" s="361"/>
      <c r="O114" s="361"/>
    </row>
    <row r="115" spans="1:15" ht="17.100000000000001" customHeight="1">
      <c r="A115" s="361"/>
      <c r="B115" s="361"/>
      <c r="D115" s="361"/>
      <c r="E115" s="361"/>
      <c r="F115" s="361"/>
      <c r="G115" s="361"/>
      <c r="H115" s="361"/>
      <c r="I115" s="361"/>
      <c r="J115" s="361"/>
      <c r="K115" s="361"/>
      <c r="L115" s="361"/>
      <c r="O115" s="361"/>
    </row>
    <row r="116" spans="1:15" ht="17.100000000000001" customHeight="1">
      <c r="A116" s="361"/>
      <c r="B116" s="361"/>
      <c r="D116" s="361"/>
      <c r="E116" s="361"/>
      <c r="F116" s="361"/>
      <c r="G116" s="361"/>
      <c r="H116" s="361"/>
      <c r="I116" s="361"/>
      <c r="J116" s="361"/>
      <c r="K116" s="361"/>
      <c r="L116" s="361"/>
      <c r="O116" s="361"/>
    </row>
    <row r="117" spans="1:15" ht="17.100000000000001" customHeight="1">
      <c r="A117" s="361"/>
      <c r="B117" s="361"/>
      <c r="D117" s="361"/>
      <c r="E117" s="361"/>
      <c r="F117" s="361"/>
      <c r="G117" s="361"/>
      <c r="H117" s="361"/>
      <c r="I117" s="361"/>
      <c r="J117" s="361"/>
      <c r="K117" s="361"/>
      <c r="L117" s="361"/>
      <c r="O117" s="361"/>
    </row>
    <row r="118" spans="1:15" ht="17.100000000000001" customHeight="1">
      <c r="A118" s="361"/>
      <c r="B118" s="361"/>
      <c r="D118" s="361"/>
      <c r="E118" s="361"/>
      <c r="F118" s="361"/>
      <c r="G118" s="361"/>
      <c r="H118" s="361"/>
      <c r="I118" s="361"/>
      <c r="J118" s="361"/>
      <c r="K118" s="361"/>
      <c r="L118" s="361"/>
      <c r="O118" s="361"/>
    </row>
    <row r="119" spans="1:15" ht="17.100000000000001" customHeight="1">
      <c r="A119" s="361"/>
      <c r="B119" s="361"/>
      <c r="D119" s="361"/>
      <c r="E119" s="361"/>
      <c r="F119" s="361"/>
      <c r="G119" s="361"/>
      <c r="H119" s="361"/>
      <c r="I119" s="361"/>
      <c r="J119" s="361"/>
      <c r="K119" s="361"/>
      <c r="L119" s="361"/>
      <c r="O119" s="361"/>
    </row>
    <row r="120" spans="1:15" ht="17.100000000000001" customHeight="1">
      <c r="A120" s="361"/>
      <c r="B120" s="361"/>
      <c r="D120" s="361"/>
      <c r="E120" s="361"/>
      <c r="F120" s="361"/>
      <c r="G120" s="361"/>
      <c r="H120" s="361"/>
      <c r="I120" s="361"/>
      <c r="J120" s="361"/>
      <c r="K120" s="361"/>
      <c r="L120" s="361"/>
      <c r="O120" s="361"/>
    </row>
    <row r="121" spans="1:15" ht="17.100000000000001" customHeight="1">
      <c r="A121" s="361"/>
      <c r="B121" s="361"/>
      <c r="D121" s="361"/>
      <c r="E121" s="361"/>
      <c r="F121" s="361"/>
      <c r="G121" s="361"/>
      <c r="H121" s="361"/>
      <c r="I121" s="361"/>
      <c r="J121" s="361"/>
      <c r="K121" s="361"/>
      <c r="L121" s="361"/>
      <c r="O121" s="361"/>
    </row>
    <row r="122" spans="1:15" ht="17.100000000000001" customHeight="1">
      <c r="A122" s="361"/>
      <c r="B122" s="361"/>
      <c r="D122" s="361"/>
      <c r="E122" s="361"/>
      <c r="F122" s="361"/>
      <c r="G122" s="361"/>
      <c r="H122" s="361"/>
      <c r="I122" s="361"/>
      <c r="J122" s="361"/>
      <c r="K122" s="361"/>
      <c r="L122" s="361"/>
      <c r="O122" s="361"/>
    </row>
    <row r="123" spans="1:15" ht="18" customHeight="1">
      <c r="A123" s="361"/>
      <c r="B123" s="361"/>
      <c r="D123" s="361"/>
      <c r="E123" s="361"/>
      <c r="F123" s="361"/>
      <c r="G123" s="361"/>
      <c r="H123" s="361"/>
      <c r="I123" s="361"/>
      <c r="J123" s="361"/>
      <c r="K123" s="361"/>
      <c r="L123" s="361"/>
      <c r="O123" s="361"/>
    </row>
    <row r="124" spans="1:15" ht="18" customHeight="1">
      <c r="A124" s="361"/>
      <c r="B124" s="361"/>
      <c r="D124" s="361"/>
      <c r="E124" s="361"/>
      <c r="F124" s="361"/>
      <c r="G124" s="361"/>
      <c r="H124" s="361"/>
      <c r="I124" s="361"/>
      <c r="J124" s="361"/>
      <c r="K124" s="361"/>
      <c r="L124" s="361"/>
      <c r="O124" s="361"/>
    </row>
    <row r="125" spans="1:15" ht="18" customHeight="1">
      <c r="A125" s="361"/>
      <c r="B125" s="361"/>
      <c r="D125" s="361"/>
      <c r="E125" s="361"/>
      <c r="F125" s="361"/>
      <c r="G125" s="361"/>
      <c r="H125" s="361"/>
      <c r="I125" s="361"/>
      <c r="J125" s="361"/>
      <c r="K125" s="361"/>
      <c r="L125" s="361"/>
      <c r="O125" s="361"/>
    </row>
    <row r="126" spans="1:15" ht="18" customHeight="1">
      <c r="A126" s="361"/>
      <c r="B126" s="361"/>
      <c r="D126" s="361"/>
      <c r="E126" s="361"/>
      <c r="F126" s="361"/>
      <c r="G126" s="361"/>
      <c r="H126" s="361"/>
      <c r="I126" s="361"/>
      <c r="J126" s="361"/>
      <c r="K126" s="361"/>
      <c r="L126" s="361"/>
      <c r="O126" s="361"/>
    </row>
    <row r="127" spans="1:15" ht="18" customHeight="1">
      <c r="A127" s="361"/>
      <c r="B127" s="361"/>
      <c r="D127" s="361"/>
      <c r="E127" s="361"/>
      <c r="F127" s="361"/>
      <c r="G127" s="361"/>
      <c r="H127" s="361"/>
      <c r="I127" s="361"/>
      <c r="J127" s="361"/>
      <c r="K127" s="361"/>
      <c r="L127" s="361"/>
      <c r="O127" s="361"/>
    </row>
    <row r="128" spans="1:15" ht="18" customHeight="1">
      <c r="A128" s="361"/>
      <c r="B128" s="361"/>
      <c r="D128" s="361"/>
      <c r="E128" s="361"/>
      <c r="F128" s="361"/>
      <c r="G128" s="361"/>
      <c r="H128" s="361"/>
      <c r="I128" s="361"/>
      <c r="J128" s="361"/>
      <c r="K128" s="361"/>
      <c r="L128" s="361"/>
      <c r="O128" s="361"/>
    </row>
    <row r="129" spans="1:15" ht="18" customHeight="1">
      <c r="A129" s="361"/>
      <c r="B129" s="361"/>
      <c r="D129" s="361"/>
      <c r="E129" s="361"/>
      <c r="F129" s="361"/>
      <c r="G129" s="361"/>
      <c r="H129" s="361"/>
      <c r="I129" s="361"/>
      <c r="J129" s="361"/>
      <c r="K129" s="361"/>
      <c r="L129" s="361"/>
      <c r="O129" s="361"/>
    </row>
    <row r="130" spans="1:15" ht="18" customHeight="1">
      <c r="A130" s="361"/>
      <c r="B130" s="361"/>
      <c r="D130" s="361"/>
      <c r="E130" s="361"/>
      <c r="F130" s="361"/>
      <c r="G130" s="361"/>
      <c r="H130" s="361"/>
      <c r="I130" s="361"/>
      <c r="J130" s="361"/>
      <c r="K130" s="361"/>
      <c r="L130" s="361"/>
      <c r="O130" s="361"/>
    </row>
    <row r="131" spans="1:15" ht="18" customHeight="1">
      <c r="A131" s="361"/>
      <c r="B131" s="361"/>
      <c r="D131" s="361"/>
      <c r="E131" s="361"/>
      <c r="F131" s="361"/>
      <c r="G131" s="361"/>
      <c r="H131" s="361"/>
      <c r="I131" s="361"/>
      <c r="J131" s="361"/>
      <c r="K131" s="361"/>
      <c r="L131" s="361"/>
      <c r="O131" s="361"/>
    </row>
    <row r="132" spans="1:15" ht="18" customHeight="1">
      <c r="A132" s="361"/>
      <c r="B132" s="361"/>
      <c r="D132" s="361"/>
      <c r="E132" s="361"/>
      <c r="F132" s="361"/>
      <c r="G132" s="361"/>
      <c r="H132" s="361"/>
      <c r="I132" s="361"/>
      <c r="J132" s="361"/>
      <c r="K132" s="361"/>
      <c r="L132" s="361"/>
      <c r="O132" s="361"/>
    </row>
    <row r="133" spans="1:15" ht="18" customHeight="1">
      <c r="A133" s="361"/>
      <c r="B133" s="361"/>
      <c r="D133" s="361"/>
      <c r="E133" s="361"/>
      <c r="F133" s="361"/>
      <c r="G133" s="361"/>
      <c r="H133" s="361"/>
      <c r="I133" s="361"/>
      <c r="J133" s="361"/>
      <c r="K133" s="361"/>
      <c r="L133" s="361"/>
      <c r="O133" s="361"/>
    </row>
    <row r="134" spans="1:15" ht="18" customHeight="1">
      <c r="A134" s="361"/>
      <c r="B134" s="361"/>
      <c r="D134" s="361"/>
      <c r="E134" s="361"/>
      <c r="F134" s="361"/>
      <c r="G134" s="361"/>
      <c r="H134" s="361"/>
      <c r="I134" s="361"/>
      <c r="J134" s="361"/>
      <c r="K134" s="361"/>
      <c r="L134" s="361"/>
      <c r="O134" s="361"/>
    </row>
    <row r="135" spans="1:15" ht="18" customHeight="1">
      <c r="A135" s="361"/>
      <c r="B135" s="361"/>
      <c r="D135" s="361"/>
      <c r="E135" s="361"/>
      <c r="F135" s="361"/>
      <c r="G135" s="361"/>
      <c r="H135" s="361"/>
      <c r="I135" s="361"/>
      <c r="J135" s="361"/>
      <c r="K135" s="361"/>
      <c r="L135" s="361"/>
      <c r="O135" s="361"/>
    </row>
    <row r="136" spans="1:15" ht="18" customHeight="1">
      <c r="A136" s="361"/>
      <c r="B136" s="361"/>
      <c r="D136" s="361"/>
      <c r="E136" s="361"/>
      <c r="F136" s="361"/>
      <c r="G136" s="361"/>
      <c r="H136" s="361"/>
      <c r="I136" s="361"/>
      <c r="J136" s="361"/>
      <c r="K136" s="361"/>
      <c r="L136" s="361"/>
      <c r="O136" s="361"/>
    </row>
    <row r="137" spans="1:15" ht="18" customHeight="1">
      <c r="A137" s="361"/>
      <c r="B137" s="361"/>
      <c r="D137" s="361"/>
      <c r="E137" s="361"/>
      <c r="F137" s="361"/>
      <c r="G137" s="361"/>
      <c r="H137" s="361"/>
      <c r="I137" s="361"/>
      <c r="J137" s="361"/>
      <c r="K137" s="361"/>
      <c r="L137" s="361"/>
      <c r="O137" s="361"/>
    </row>
    <row r="138" spans="1:15" ht="18" customHeight="1">
      <c r="A138" s="361"/>
      <c r="B138" s="361"/>
      <c r="D138" s="361"/>
      <c r="E138" s="361"/>
      <c r="F138" s="361"/>
      <c r="G138" s="361"/>
      <c r="H138" s="361"/>
      <c r="I138" s="361"/>
      <c r="J138" s="361"/>
      <c r="K138" s="361"/>
      <c r="L138" s="361"/>
      <c r="O138" s="361"/>
    </row>
    <row r="139" spans="1:15" ht="18" customHeight="1">
      <c r="A139" s="361"/>
      <c r="B139" s="361"/>
      <c r="D139" s="361"/>
      <c r="E139" s="361"/>
      <c r="F139" s="361"/>
      <c r="G139" s="361"/>
      <c r="H139" s="361"/>
      <c r="I139" s="361"/>
      <c r="J139" s="361"/>
      <c r="K139" s="361"/>
      <c r="L139" s="361"/>
      <c r="O139" s="361"/>
    </row>
    <row r="140" spans="1:15" ht="18" customHeight="1">
      <c r="A140" s="361"/>
      <c r="B140" s="361"/>
      <c r="D140" s="361"/>
      <c r="E140" s="361"/>
      <c r="F140" s="361"/>
      <c r="G140" s="361"/>
      <c r="H140" s="361"/>
      <c r="I140" s="361"/>
      <c r="J140" s="361"/>
      <c r="K140" s="361"/>
      <c r="L140" s="361"/>
      <c r="O140" s="361"/>
    </row>
    <row r="141" spans="1:15" ht="18" customHeight="1">
      <c r="A141" s="361"/>
      <c r="B141" s="361"/>
      <c r="D141" s="361"/>
      <c r="E141" s="361"/>
      <c r="F141" s="361"/>
      <c r="G141" s="361"/>
      <c r="H141" s="361"/>
      <c r="I141" s="361"/>
      <c r="J141" s="361"/>
      <c r="K141" s="361"/>
      <c r="L141" s="361"/>
      <c r="O141" s="361"/>
    </row>
    <row r="142" spans="1:15" ht="18" customHeight="1">
      <c r="A142" s="361"/>
      <c r="B142" s="361"/>
      <c r="D142" s="361"/>
      <c r="E142" s="361"/>
      <c r="F142" s="361"/>
      <c r="G142" s="361"/>
      <c r="H142" s="361"/>
      <c r="I142" s="361"/>
      <c r="J142" s="361"/>
      <c r="K142" s="361"/>
      <c r="L142" s="361"/>
      <c r="O142" s="361"/>
    </row>
    <row r="143" spans="1:15" ht="18" customHeight="1">
      <c r="A143" s="361"/>
      <c r="B143" s="361"/>
      <c r="D143" s="361"/>
      <c r="E143" s="361"/>
      <c r="F143" s="361"/>
      <c r="G143" s="361"/>
      <c r="H143" s="361"/>
      <c r="I143" s="361"/>
      <c r="J143" s="361"/>
      <c r="K143" s="361"/>
      <c r="L143" s="361"/>
      <c r="O143" s="361"/>
    </row>
    <row r="144" spans="1:15" ht="18" customHeight="1">
      <c r="A144" s="361"/>
      <c r="B144" s="361"/>
      <c r="D144" s="361"/>
      <c r="E144" s="361"/>
      <c r="F144" s="361"/>
      <c r="G144" s="361"/>
      <c r="H144" s="361"/>
      <c r="I144" s="361"/>
      <c r="J144" s="361"/>
      <c r="K144" s="361"/>
      <c r="L144" s="361"/>
      <c r="O144" s="361"/>
    </row>
    <row r="145" spans="1:15" ht="18" customHeight="1">
      <c r="A145" s="361"/>
      <c r="B145" s="361"/>
      <c r="D145" s="361"/>
      <c r="E145" s="361"/>
      <c r="F145" s="361"/>
      <c r="G145" s="361"/>
      <c r="H145" s="361"/>
      <c r="I145" s="361"/>
      <c r="J145" s="361"/>
      <c r="K145" s="361"/>
      <c r="L145" s="361"/>
      <c r="O145" s="361"/>
    </row>
    <row r="146" spans="1:15" ht="18" customHeight="1">
      <c r="A146" s="361"/>
      <c r="B146" s="361"/>
      <c r="D146" s="361"/>
      <c r="E146" s="361"/>
      <c r="F146" s="361"/>
      <c r="G146" s="361"/>
      <c r="H146" s="361"/>
      <c r="I146" s="361"/>
      <c r="J146" s="361"/>
      <c r="K146" s="361"/>
      <c r="L146" s="361"/>
      <c r="O146" s="361"/>
    </row>
    <row r="147" spans="1:15" ht="18" customHeight="1">
      <c r="A147" s="361"/>
      <c r="B147" s="361"/>
      <c r="D147" s="361"/>
      <c r="E147" s="361"/>
      <c r="F147" s="361"/>
      <c r="G147" s="361"/>
      <c r="H147" s="361"/>
      <c r="I147" s="361"/>
      <c r="J147" s="361"/>
      <c r="K147" s="361"/>
      <c r="L147" s="361"/>
      <c r="O147" s="361"/>
    </row>
    <row r="148" spans="1:15" ht="18" customHeight="1">
      <c r="A148" s="361"/>
      <c r="B148" s="361"/>
      <c r="D148" s="361"/>
      <c r="E148" s="361"/>
      <c r="F148" s="361"/>
      <c r="G148" s="361"/>
      <c r="H148" s="361"/>
      <c r="I148" s="361"/>
      <c r="J148" s="361"/>
      <c r="K148" s="361"/>
      <c r="L148" s="361"/>
      <c r="O148" s="361"/>
    </row>
    <row r="149" spans="1:15" ht="18" customHeight="1">
      <c r="A149" s="361"/>
      <c r="B149" s="361"/>
      <c r="D149" s="361"/>
      <c r="E149" s="361"/>
      <c r="F149" s="361"/>
      <c r="G149" s="361"/>
      <c r="H149" s="361"/>
      <c r="I149" s="361"/>
      <c r="J149" s="361"/>
      <c r="K149" s="361"/>
      <c r="L149" s="361"/>
      <c r="O149" s="361"/>
    </row>
    <row r="150" spans="1:15" ht="18" customHeight="1">
      <c r="A150" s="361"/>
      <c r="B150" s="361"/>
      <c r="D150" s="361"/>
      <c r="E150" s="361"/>
      <c r="F150" s="361"/>
      <c r="G150" s="361"/>
      <c r="H150" s="361"/>
      <c r="I150" s="361"/>
      <c r="J150" s="361"/>
      <c r="K150" s="361"/>
      <c r="L150" s="361"/>
      <c r="O150" s="361"/>
    </row>
    <row r="151" spans="1:15" ht="18" customHeight="1">
      <c r="A151" s="361"/>
      <c r="B151" s="361"/>
      <c r="D151" s="361"/>
      <c r="E151" s="361"/>
      <c r="F151" s="361"/>
      <c r="G151" s="361"/>
      <c r="H151" s="361"/>
      <c r="I151" s="361"/>
      <c r="J151" s="361"/>
      <c r="K151" s="361"/>
      <c r="L151" s="361"/>
      <c r="O151" s="361"/>
    </row>
    <row r="152" spans="1:15" ht="18" customHeight="1">
      <c r="A152" s="361"/>
      <c r="B152" s="361"/>
      <c r="D152" s="361"/>
      <c r="E152" s="361"/>
      <c r="F152" s="361"/>
      <c r="G152" s="361"/>
      <c r="H152" s="361"/>
      <c r="I152" s="361"/>
      <c r="J152" s="361"/>
      <c r="K152" s="361"/>
      <c r="L152" s="361"/>
      <c r="O152" s="361"/>
    </row>
    <row r="153" spans="1:15" ht="18" customHeight="1">
      <c r="A153" s="361"/>
      <c r="B153" s="361"/>
      <c r="D153" s="361"/>
      <c r="E153" s="361"/>
      <c r="F153" s="361"/>
      <c r="G153" s="361"/>
      <c r="H153" s="361"/>
      <c r="I153" s="361"/>
      <c r="J153" s="361"/>
      <c r="K153" s="361"/>
      <c r="L153" s="361"/>
      <c r="O153" s="361"/>
    </row>
    <row r="154" spans="1:15" ht="18" customHeight="1">
      <c r="A154" s="361"/>
      <c r="B154" s="361"/>
      <c r="D154" s="361"/>
      <c r="E154" s="361"/>
      <c r="F154" s="361"/>
      <c r="G154" s="361"/>
      <c r="H154" s="361"/>
      <c r="I154" s="361"/>
      <c r="J154" s="361"/>
      <c r="K154" s="361"/>
      <c r="L154" s="361"/>
      <c r="O154" s="361"/>
    </row>
    <row r="155" spans="1:15" ht="18" customHeight="1">
      <c r="A155" s="361"/>
      <c r="B155" s="361"/>
      <c r="D155" s="361"/>
      <c r="E155" s="361"/>
      <c r="F155" s="361"/>
      <c r="G155" s="361"/>
      <c r="H155" s="361"/>
      <c r="I155" s="361"/>
      <c r="J155" s="361"/>
      <c r="K155" s="361"/>
      <c r="L155" s="361"/>
      <c r="O155" s="361"/>
    </row>
    <row r="156" spans="1:15" ht="18" customHeight="1">
      <c r="A156" s="361"/>
      <c r="B156" s="361"/>
      <c r="D156" s="361"/>
      <c r="E156" s="361"/>
      <c r="F156" s="361"/>
      <c r="G156" s="361"/>
      <c r="H156" s="361"/>
      <c r="I156" s="361"/>
      <c r="J156" s="361"/>
      <c r="K156" s="361"/>
      <c r="L156" s="361"/>
      <c r="O156" s="361"/>
    </row>
    <row r="157" spans="1:15" ht="18" customHeight="1">
      <c r="A157" s="361"/>
      <c r="B157" s="361"/>
      <c r="D157" s="361"/>
      <c r="E157" s="361"/>
      <c r="F157" s="361"/>
      <c r="G157" s="361"/>
      <c r="H157" s="361"/>
      <c r="I157" s="361"/>
      <c r="J157" s="361"/>
      <c r="K157" s="361"/>
      <c r="L157" s="361"/>
      <c r="O157" s="361"/>
    </row>
    <row r="158" spans="1:15" ht="18" customHeight="1">
      <c r="A158" s="361"/>
      <c r="B158" s="361"/>
      <c r="D158" s="361"/>
      <c r="E158" s="361"/>
      <c r="F158" s="361"/>
      <c r="G158" s="361"/>
      <c r="H158" s="361"/>
      <c r="I158" s="361"/>
      <c r="J158" s="361"/>
      <c r="K158" s="361"/>
      <c r="L158" s="361"/>
      <c r="O158" s="361"/>
    </row>
    <row r="159" spans="1:15" ht="18" customHeight="1">
      <c r="A159" s="361"/>
      <c r="B159" s="361"/>
      <c r="D159" s="361"/>
      <c r="E159" s="361"/>
      <c r="F159" s="361"/>
      <c r="G159" s="361"/>
      <c r="H159" s="361"/>
      <c r="I159" s="361"/>
      <c r="J159" s="361"/>
      <c r="K159" s="361"/>
      <c r="L159" s="361"/>
      <c r="O159" s="361"/>
    </row>
    <row r="160" spans="1:15" ht="18" customHeight="1">
      <c r="A160" s="361"/>
      <c r="B160" s="361"/>
      <c r="D160" s="361"/>
      <c r="E160" s="361"/>
      <c r="F160" s="361"/>
      <c r="G160" s="361"/>
      <c r="H160" s="361"/>
      <c r="I160" s="361"/>
      <c r="J160" s="361"/>
      <c r="K160" s="361"/>
      <c r="L160" s="361"/>
      <c r="O160" s="361"/>
    </row>
    <row r="161" spans="1:15" ht="18" customHeight="1">
      <c r="A161" s="361"/>
      <c r="B161" s="361"/>
      <c r="D161" s="361"/>
      <c r="E161" s="361"/>
      <c r="F161" s="361"/>
      <c r="G161" s="361"/>
      <c r="H161" s="361"/>
      <c r="I161" s="361"/>
      <c r="J161" s="361"/>
      <c r="K161" s="361"/>
      <c r="L161" s="361"/>
      <c r="O161" s="361"/>
    </row>
    <row r="162" spans="1:15" ht="18" customHeight="1">
      <c r="A162" s="361"/>
      <c r="B162" s="361"/>
      <c r="D162" s="361"/>
      <c r="E162" s="361"/>
      <c r="F162" s="361"/>
      <c r="G162" s="361"/>
      <c r="H162" s="361"/>
      <c r="I162" s="361"/>
      <c r="J162" s="361"/>
      <c r="K162" s="361"/>
      <c r="L162" s="361"/>
      <c r="O162" s="361"/>
    </row>
    <row r="163" spans="1:15" ht="18" customHeight="1">
      <c r="A163" s="361"/>
      <c r="B163" s="361"/>
      <c r="D163" s="361"/>
      <c r="E163" s="361"/>
      <c r="F163" s="361"/>
      <c r="G163" s="361"/>
      <c r="H163" s="361"/>
      <c r="I163" s="361"/>
      <c r="J163" s="361"/>
      <c r="K163" s="361"/>
      <c r="L163" s="361"/>
      <c r="O163" s="361"/>
    </row>
    <row r="164" spans="1:15" ht="18" customHeight="1">
      <c r="A164" s="361"/>
      <c r="B164" s="361"/>
      <c r="D164" s="361"/>
      <c r="E164" s="361"/>
      <c r="F164" s="361"/>
      <c r="G164" s="361"/>
      <c r="H164" s="361"/>
      <c r="I164" s="361"/>
      <c r="J164" s="361"/>
      <c r="K164" s="361"/>
      <c r="L164" s="361"/>
      <c r="O164" s="361"/>
    </row>
    <row r="165" spans="1:15" ht="18" customHeight="1">
      <c r="A165" s="361"/>
      <c r="B165" s="361"/>
      <c r="D165" s="361"/>
      <c r="E165" s="361"/>
      <c r="F165" s="361"/>
      <c r="G165" s="361"/>
      <c r="H165" s="361"/>
      <c r="I165" s="361"/>
      <c r="J165" s="361"/>
      <c r="K165" s="361"/>
      <c r="L165" s="361"/>
      <c r="O165" s="361"/>
    </row>
    <row r="166" spans="1:15" ht="18" customHeight="1">
      <c r="A166" s="361"/>
      <c r="B166" s="361"/>
      <c r="D166" s="361"/>
      <c r="E166" s="361"/>
      <c r="F166" s="361"/>
      <c r="G166" s="361"/>
      <c r="H166" s="361"/>
      <c r="I166" s="361"/>
      <c r="J166" s="361"/>
      <c r="K166" s="361"/>
      <c r="L166" s="361"/>
      <c r="O166" s="361"/>
    </row>
    <row r="167" spans="1:15" ht="18" customHeight="1">
      <c r="A167" s="361"/>
      <c r="B167" s="361"/>
      <c r="D167" s="361"/>
      <c r="E167" s="361"/>
      <c r="F167" s="361"/>
      <c r="G167" s="361"/>
      <c r="H167" s="361"/>
      <c r="I167" s="361"/>
      <c r="J167" s="361"/>
      <c r="K167" s="361"/>
      <c r="L167" s="361"/>
      <c r="O167" s="361"/>
    </row>
    <row r="168" spans="1:15" ht="18" customHeight="1">
      <c r="A168" s="361"/>
      <c r="B168" s="361"/>
      <c r="D168" s="361"/>
      <c r="E168" s="361"/>
      <c r="F168" s="361"/>
      <c r="G168" s="361"/>
      <c r="H168" s="361"/>
      <c r="I168" s="361"/>
      <c r="J168" s="361"/>
      <c r="K168" s="361"/>
      <c r="L168" s="361"/>
      <c r="O168" s="361"/>
    </row>
    <row r="169" spans="1:15" ht="18" customHeight="1">
      <c r="A169" s="361"/>
      <c r="B169" s="361"/>
      <c r="D169" s="361"/>
      <c r="E169" s="361"/>
      <c r="F169" s="361"/>
      <c r="G169" s="361"/>
      <c r="H169" s="361"/>
      <c r="I169" s="361"/>
      <c r="J169" s="361"/>
      <c r="K169" s="361"/>
      <c r="L169" s="361"/>
      <c r="O169" s="361"/>
    </row>
    <row r="170" spans="1:15" ht="18" customHeight="1">
      <c r="A170" s="361"/>
      <c r="B170" s="361"/>
      <c r="D170" s="361"/>
      <c r="E170" s="361"/>
      <c r="F170" s="361"/>
      <c r="G170" s="361"/>
      <c r="H170" s="361"/>
      <c r="I170" s="361"/>
      <c r="J170" s="361"/>
      <c r="K170" s="361"/>
      <c r="L170" s="361"/>
      <c r="O170" s="361"/>
    </row>
    <row r="171" spans="1:15" ht="18" customHeight="1">
      <c r="A171" s="361"/>
      <c r="B171" s="361"/>
      <c r="D171" s="361"/>
      <c r="E171" s="361"/>
      <c r="F171" s="361"/>
      <c r="G171" s="361"/>
      <c r="H171" s="361"/>
      <c r="I171" s="361"/>
      <c r="J171" s="361"/>
      <c r="K171" s="361"/>
      <c r="L171" s="361"/>
      <c r="O171" s="361"/>
    </row>
    <row r="172" spans="1:15" ht="18" customHeight="1">
      <c r="A172" s="361"/>
      <c r="B172" s="361"/>
      <c r="D172" s="361"/>
      <c r="E172" s="361"/>
      <c r="F172" s="361"/>
      <c r="G172" s="361"/>
      <c r="H172" s="361"/>
      <c r="I172" s="361"/>
      <c r="J172" s="361"/>
      <c r="K172" s="361"/>
      <c r="L172" s="361"/>
      <c r="O172" s="361"/>
    </row>
    <row r="173" spans="1:15" ht="18" customHeight="1">
      <c r="A173" s="361"/>
      <c r="B173" s="361"/>
      <c r="D173" s="361"/>
      <c r="E173" s="361"/>
      <c r="F173" s="361"/>
      <c r="G173" s="361"/>
      <c r="H173" s="361"/>
      <c r="I173" s="361"/>
      <c r="J173" s="361"/>
      <c r="K173" s="361"/>
      <c r="L173" s="361"/>
      <c r="O173" s="361"/>
    </row>
    <row r="174" spans="1:15" ht="35.1" customHeight="1">
      <c r="A174" s="361"/>
      <c r="B174" s="361"/>
      <c r="D174" s="361"/>
      <c r="E174" s="361"/>
      <c r="F174" s="361"/>
      <c r="G174" s="361"/>
      <c r="H174" s="361"/>
      <c r="I174" s="361"/>
      <c r="J174" s="361"/>
      <c r="K174" s="361"/>
      <c r="L174" s="361"/>
      <c r="O174" s="361"/>
    </row>
    <row r="175" spans="1:15" ht="24.95" customHeight="1">
      <c r="A175" s="361"/>
      <c r="B175" s="361"/>
      <c r="D175" s="361"/>
      <c r="E175" s="361"/>
      <c r="F175" s="361"/>
      <c r="G175" s="361"/>
      <c r="H175" s="361"/>
      <c r="I175" s="361"/>
      <c r="J175" s="361"/>
      <c r="K175" s="361"/>
      <c r="L175" s="361"/>
      <c r="O175" s="361"/>
    </row>
    <row r="176" spans="1:15" ht="35.1" customHeight="1">
      <c r="A176" s="361"/>
      <c r="B176" s="361"/>
      <c r="D176" s="361"/>
      <c r="E176" s="361"/>
      <c r="F176" s="361"/>
      <c r="G176" s="361"/>
      <c r="H176" s="361"/>
      <c r="I176" s="361"/>
      <c r="J176" s="361"/>
      <c r="K176" s="361"/>
      <c r="L176" s="361"/>
      <c r="O176" s="361"/>
    </row>
    <row r="177" spans="1:15" ht="15" customHeight="1">
      <c r="A177" s="361"/>
      <c r="B177" s="361"/>
      <c r="D177" s="361"/>
      <c r="E177" s="361"/>
      <c r="F177" s="361"/>
      <c r="G177" s="361"/>
      <c r="H177" s="361"/>
      <c r="I177" s="361"/>
      <c r="J177" s="361"/>
      <c r="K177" s="361"/>
      <c r="L177" s="361"/>
      <c r="O177" s="361"/>
    </row>
    <row r="178" spans="1:15" ht="24.95" customHeight="1">
      <c r="A178" s="361"/>
      <c r="B178" s="361"/>
      <c r="D178" s="361"/>
      <c r="E178" s="361"/>
      <c r="F178" s="361"/>
      <c r="G178" s="361"/>
      <c r="H178" s="361"/>
      <c r="I178" s="361"/>
      <c r="J178" s="361"/>
      <c r="K178" s="361"/>
      <c r="L178" s="361"/>
      <c r="O178" s="361"/>
    </row>
    <row r="179" spans="1:15" ht="20.100000000000001" customHeight="1">
      <c r="A179" s="361"/>
      <c r="B179" s="361"/>
      <c r="D179" s="361"/>
      <c r="E179" s="361"/>
      <c r="F179" s="361"/>
      <c r="G179" s="361"/>
      <c r="H179" s="361"/>
      <c r="I179" s="361"/>
      <c r="J179" s="361"/>
      <c r="K179" s="361"/>
      <c r="L179" s="361"/>
      <c r="O179" s="361"/>
    </row>
    <row r="180" spans="1:15" ht="18" customHeight="1">
      <c r="A180" s="361"/>
      <c r="B180" s="361"/>
      <c r="D180" s="361"/>
      <c r="E180" s="361"/>
      <c r="F180" s="361"/>
      <c r="G180" s="361"/>
      <c r="H180" s="361"/>
      <c r="I180" s="361"/>
      <c r="J180" s="361"/>
      <c r="K180" s="361"/>
      <c r="L180" s="361"/>
      <c r="O180" s="361"/>
    </row>
    <row r="181" spans="1:15" ht="18" customHeight="1">
      <c r="A181" s="361"/>
      <c r="B181" s="361"/>
      <c r="D181" s="361"/>
      <c r="E181" s="361"/>
      <c r="F181" s="361"/>
      <c r="G181" s="361"/>
      <c r="H181" s="361"/>
      <c r="I181" s="361"/>
      <c r="J181" s="361"/>
      <c r="K181" s="361"/>
      <c r="L181" s="361"/>
      <c r="O181" s="361"/>
    </row>
    <row r="182" spans="1:15" ht="18" customHeight="1">
      <c r="A182" s="361"/>
      <c r="B182" s="361"/>
      <c r="D182" s="361"/>
      <c r="E182" s="361"/>
      <c r="F182" s="361"/>
      <c r="G182" s="361"/>
      <c r="H182" s="361"/>
      <c r="I182" s="361"/>
      <c r="J182" s="361"/>
      <c r="K182" s="361"/>
      <c r="L182" s="361"/>
      <c r="O182" s="361"/>
    </row>
    <row r="183" spans="1:15" ht="18" customHeight="1">
      <c r="A183" s="361"/>
      <c r="B183" s="361"/>
      <c r="D183" s="361"/>
      <c r="E183" s="361"/>
      <c r="F183" s="361"/>
      <c r="G183" s="361"/>
      <c r="H183" s="361"/>
      <c r="I183" s="361"/>
      <c r="J183" s="361"/>
      <c r="K183" s="361"/>
      <c r="L183" s="361"/>
      <c r="O183" s="361"/>
    </row>
    <row r="184" spans="1:15" ht="18" customHeight="1">
      <c r="A184" s="361"/>
      <c r="B184" s="361"/>
      <c r="D184" s="361"/>
      <c r="E184" s="361"/>
      <c r="F184" s="361"/>
      <c r="G184" s="361"/>
      <c r="H184" s="361"/>
      <c r="I184" s="361"/>
      <c r="J184" s="361"/>
      <c r="K184" s="361"/>
      <c r="L184" s="361"/>
      <c r="O184" s="361"/>
    </row>
    <row r="185" spans="1:15" ht="18" customHeight="1">
      <c r="A185" s="361"/>
      <c r="B185" s="361"/>
      <c r="D185" s="361"/>
      <c r="E185" s="361"/>
      <c r="F185" s="361"/>
      <c r="G185" s="361"/>
      <c r="H185" s="361"/>
      <c r="I185" s="361"/>
      <c r="J185" s="361"/>
      <c r="K185" s="361"/>
      <c r="L185" s="361"/>
      <c r="O185" s="361"/>
    </row>
    <row r="186" spans="1:15" ht="18" customHeight="1">
      <c r="A186" s="361"/>
      <c r="B186" s="361"/>
      <c r="D186" s="361"/>
      <c r="E186" s="361"/>
      <c r="F186" s="361"/>
      <c r="G186" s="361"/>
      <c r="H186" s="361"/>
      <c r="I186" s="361"/>
      <c r="J186" s="361"/>
      <c r="K186" s="361"/>
      <c r="L186" s="361"/>
      <c r="O186" s="361"/>
    </row>
    <row r="187" spans="1:15" ht="18" customHeight="1">
      <c r="A187" s="361"/>
      <c r="B187" s="361"/>
      <c r="D187" s="361"/>
      <c r="E187" s="361"/>
      <c r="F187" s="361"/>
      <c r="G187" s="361"/>
      <c r="H187" s="361"/>
      <c r="I187" s="361"/>
      <c r="J187" s="361"/>
      <c r="K187" s="361"/>
      <c r="L187" s="361"/>
      <c r="O187" s="361"/>
    </row>
    <row r="188" spans="1:15" ht="18" customHeight="1">
      <c r="A188" s="361"/>
      <c r="B188" s="361"/>
      <c r="D188" s="361"/>
      <c r="E188" s="361"/>
      <c r="F188" s="361"/>
      <c r="G188" s="361"/>
      <c r="H188" s="361"/>
      <c r="I188" s="361"/>
      <c r="J188" s="361"/>
      <c r="K188" s="361"/>
      <c r="L188" s="361"/>
      <c r="O188" s="361"/>
    </row>
    <row r="189" spans="1:15" ht="18" customHeight="1">
      <c r="A189" s="361"/>
      <c r="B189" s="361"/>
      <c r="D189" s="361"/>
      <c r="E189" s="361"/>
      <c r="F189" s="361"/>
      <c r="G189" s="361"/>
      <c r="H189" s="361"/>
      <c r="I189" s="361"/>
      <c r="J189" s="361"/>
      <c r="K189" s="361"/>
      <c r="L189" s="361"/>
      <c r="O189" s="361"/>
    </row>
    <row r="190" spans="1:15" ht="18" customHeight="1">
      <c r="A190" s="361"/>
      <c r="B190" s="361"/>
      <c r="D190" s="361"/>
      <c r="E190" s="361"/>
      <c r="F190" s="361"/>
      <c r="G190" s="361"/>
      <c r="H190" s="361"/>
      <c r="I190" s="361"/>
      <c r="J190" s="361"/>
      <c r="K190" s="361"/>
      <c r="L190" s="361"/>
      <c r="O190" s="361"/>
    </row>
    <row r="191" spans="1:15" ht="18" customHeight="1">
      <c r="A191" s="361"/>
      <c r="B191" s="361"/>
      <c r="D191" s="361"/>
      <c r="E191" s="361"/>
      <c r="F191" s="361"/>
      <c r="G191" s="361"/>
      <c r="H191" s="361"/>
      <c r="I191" s="361"/>
      <c r="J191" s="361"/>
      <c r="K191" s="361"/>
      <c r="L191" s="361"/>
      <c r="O191" s="361"/>
    </row>
    <row r="192" spans="1:15" ht="18" customHeight="1">
      <c r="A192" s="361"/>
      <c r="B192" s="361"/>
      <c r="D192" s="361"/>
      <c r="E192" s="361"/>
      <c r="F192" s="361"/>
      <c r="G192" s="361"/>
      <c r="H192" s="361"/>
      <c r="I192" s="361"/>
      <c r="J192" s="361"/>
      <c r="K192" s="361"/>
      <c r="L192" s="361"/>
      <c r="O192" s="361"/>
    </row>
    <row r="193" spans="1:15" ht="18" customHeight="1">
      <c r="A193" s="361"/>
      <c r="B193" s="361"/>
      <c r="D193" s="361"/>
      <c r="E193" s="361"/>
      <c r="F193" s="361"/>
      <c r="G193" s="361"/>
      <c r="H193" s="361"/>
      <c r="I193" s="361"/>
      <c r="J193" s="361"/>
      <c r="K193" s="361"/>
      <c r="L193" s="361"/>
      <c r="O193" s="361"/>
    </row>
    <row r="194" spans="1:15" ht="18" customHeight="1">
      <c r="A194" s="361"/>
      <c r="B194" s="361"/>
      <c r="D194" s="361"/>
      <c r="E194" s="361"/>
      <c r="F194" s="361"/>
      <c r="G194" s="361"/>
      <c r="H194" s="361"/>
      <c r="I194" s="361"/>
      <c r="J194" s="361"/>
      <c r="K194" s="361"/>
      <c r="L194" s="361"/>
      <c r="O194" s="361"/>
    </row>
    <row r="195" spans="1:15" ht="18" customHeight="1">
      <c r="A195" s="361"/>
      <c r="B195" s="361"/>
      <c r="D195" s="361"/>
      <c r="E195" s="361"/>
      <c r="F195" s="361"/>
      <c r="G195" s="361"/>
      <c r="H195" s="361"/>
      <c r="I195" s="361"/>
      <c r="J195" s="361"/>
      <c r="K195" s="361"/>
      <c r="L195" s="361"/>
      <c r="O195" s="361"/>
    </row>
    <row r="196" spans="1:15" ht="18" customHeight="1">
      <c r="A196" s="361"/>
      <c r="B196" s="361"/>
      <c r="D196" s="361"/>
      <c r="E196" s="361"/>
      <c r="F196" s="361"/>
      <c r="G196" s="361"/>
      <c r="H196" s="361"/>
      <c r="I196" s="361"/>
      <c r="J196" s="361"/>
      <c r="K196" s="361"/>
      <c r="L196" s="361"/>
      <c r="O196" s="361"/>
    </row>
    <row r="197" spans="1:15" ht="18" customHeight="1">
      <c r="A197" s="361"/>
      <c r="B197" s="361"/>
      <c r="D197" s="361"/>
      <c r="E197" s="361"/>
      <c r="F197" s="361"/>
      <c r="G197" s="361"/>
      <c r="H197" s="361"/>
      <c r="I197" s="361"/>
      <c r="J197" s="361"/>
      <c r="K197" s="361"/>
      <c r="L197" s="361"/>
      <c r="O197" s="361"/>
    </row>
    <row r="198" spans="1:15" ht="20.100000000000001" customHeight="1">
      <c r="A198" s="361"/>
      <c r="B198" s="361"/>
      <c r="D198" s="361"/>
      <c r="E198" s="361"/>
      <c r="F198" s="361"/>
      <c r="G198" s="361"/>
      <c r="H198" s="361"/>
      <c r="I198" s="361"/>
      <c r="J198" s="361"/>
      <c r="K198" s="361"/>
      <c r="L198" s="361"/>
      <c r="O198" s="361"/>
    </row>
    <row r="199" spans="1:15" ht="18" customHeight="1">
      <c r="A199" s="361"/>
      <c r="B199" s="361"/>
      <c r="D199" s="361"/>
      <c r="E199" s="361"/>
      <c r="F199" s="361"/>
      <c r="G199" s="361"/>
      <c r="H199" s="361"/>
      <c r="I199" s="361"/>
      <c r="J199" s="361"/>
      <c r="K199" s="361"/>
      <c r="L199" s="361"/>
      <c r="O199" s="361"/>
    </row>
    <row r="200" spans="1:15" ht="18" customHeight="1">
      <c r="A200" s="361"/>
      <c r="B200" s="361"/>
      <c r="D200" s="361"/>
      <c r="E200" s="361"/>
      <c r="F200" s="361"/>
      <c r="G200" s="361"/>
      <c r="H200" s="361"/>
      <c r="I200" s="361"/>
      <c r="J200" s="361"/>
      <c r="K200" s="361"/>
      <c r="L200" s="361"/>
      <c r="O200" s="361"/>
    </row>
    <row r="201" spans="1:15" ht="18" customHeight="1">
      <c r="A201" s="361"/>
      <c r="B201" s="361"/>
      <c r="D201" s="361"/>
      <c r="E201" s="361"/>
      <c r="F201" s="361"/>
      <c r="G201" s="361"/>
      <c r="H201" s="361"/>
      <c r="I201" s="361"/>
      <c r="J201" s="361"/>
      <c r="K201" s="361"/>
      <c r="L201" s="361"/>
      <c r="O201" s="361"/>
    </row>
    <row r="202" spans="1:15" ht="18" customHeight="1">
      <c r="A202" s="361"/>
      <c r="B202" s="361"/>
      <c r="D202" s="361"/>
      <c r="E202" s="361"/>
      <c r="F202" s="361"/>
      <c r="G202" s="361"/>
      <c r="H202" s="361"/>
      <c r="I202" s="361"/>
      <c r="J202" s="361"/>
      <c r="K202" s="361"/>
      <c r="L202" s="361"/>
      <c r="O202" s="361"/>
    </row>
    <row r="203" spans="1:15" ht="18" customHeight="1">
      <c r="A203" s="361"/>
      <c r="B203" s="361"/>
      <c r="D203" s="361"/>
      <c r="E203" s="361"/>
      <c r="F203" s="361"/>
      <c r="G203" s="361"/>
      <c r="H203" s="361"/>
      <c r="I203" s="361"/>
      <c r="J203" s="361"/>
      <c r="K203" s="361"/>
      <c r="L203" s="361"/>
      <c r="O203" s="361"/>
    </row>
    <row r="204" spans="1:15" ht="18" customHeight="1">
      <c r="A204" s="361"/>
      <c r="B204" s="361"/>
      <c r="D204" s="361"/>
      <c r="E204" s="361"/>
      <c r="F204" s="361"/>
      <c r="G204" s="361"/>
      <c r="H204" s="361"/>
      <c r="I204" s="361"/>
      <c r="J204" s="361"/>
      <c r="K204" s="361"/>
      <c r="L204" s="361"/>
      <c r="O204" s="361"/>
    </row>
    <row r="205" spans="1:15" ht="18" customHeight="1">
      <c r="A205" s="361"/>
      <c r="B205" s="361"/>
      <c r="D205" s="361"/>
      <c r="E205" s="361"/>
      <c r="F205" s="361"/>
      <c r="G205" s="361"/>
      <c r="H205" s="361"/>
      <c r="I205" s="361"/>
      <c r="J205" s="361"/>
      <c r="K205" s="361"/>
      <c r="L205" s="361"/>
      <c r="O205" s="361"/>
    </row>
    <row r="206" spans="1:15" ht="18" customHeight="1">
      <c r="A206" s="361"/>
      <c r="B206" s="361"/>
      <c r="D206" s="361"/>
      <c r="E206" s="361"/>
      <c r="F206" s="361"/>
      <c r="G206" s="361"/>
      <c r="H206" s="361"/>
      <c r="I206" s="361"/>
      <c r="J206" s="361"/>
      <c r="K206" s="361"/>
      <c r="L206" s="361"/>
      <c r="O206" s="361"/>
    </row>
    <row r="207" spans="1:15" ht="18" customHeight="1">
      <c r="A207" s="361"/>
      <c r="B207" s="361"/>
      <c r="D207" s="361"/>
      <c r="E207" s="361"/>
      <c r="F207" s="361"/>
      <c r="G207" s="361"/>
      <c r="H207" s="361"/>
      <c r="I207" s="361"/>
      <c r="J207" s="361"/>
      <c r="K207" s="361"/>
      <c r="L207" s="361"/>
      <c r="O207" s="361"/>
    </row>
    <row r="208" spans="1:15" ht="18" customHeight="1">
      <c r="A208" s="361"/>
      <c r="B208" s="361"/>
      <c r="D208" s="361"/>
      <c r="E208" s="361"/>
      <c r="F208" s="361"/>
      <c r="G208" s="361"/>
      <c r="H208" s="361"/>
      <c r="I208" s="361"/>
      <c r="J208" s="361"/>
      <c r="K208" s="361"/>
      <c r="L208" s="361"/>
      <c r="O208" s="361"/>
    </row>
    <row r="209" spans="1:15" ht="18" customHeight="1">
      <c r="A209" s="361"/>
      <c r="B209" s="361"/>
      <c r="D209" s="361"/>
      <c r="E209" s="361"/>
      <c r="F209" s="361"/>
      <c r="G209" s="361"/>
      <c r="H209" s="361"/>
      <c r="I209" s="361"/>
      <c r="J209" s="361"/>
      <c r="K209" s="361"/>
      <c r="L209" s="361"/>
      <c r="O209" s="361"/>
    </row>
    <row r="210" spans="1:15" ht="18" customHeight="1">
      <c r="A210" s="361"/>
      <c r="B210" s="361"/>
      <c r="D210" s="361"/>
      <c r="E210" s="361"/>
      <c r="F210" s="361"/>
      <c r="G210" s="361"/>
      <c r="H210" s="361"/>
      <c r="I210" s="361"/>
      <c r="J210" s="361"/>
      <c r="K210" s="361"/>
      <c r="L210" s="361"/>
      <c r="O210" s="361"/>
    </row>
    <row r="211" spans="1:15" ht="18" customHeight="1">
      <c r="A211" s="361"/>
      <c r="B211" s="361"/>
      <c r="D211" s="361"/>
      <c r="E211" s="361"/>
      <c r="F211" s="361"/>
      <c r="G211" s="361"/>
      <c r="H211" s="361"/>
      <c r="I211" s="361"/>
      <c r="J211" s="361"/>
      <c r="K211" s="361"/>
      <c r="L211" s="361"/>
      <c r="O211" s="361"/>
    </row>
    <row r="212" spans="1:15" ht="18" customHeight="1">
      <c r="A212" s="361"/>
      <c r="B212" s="361"/>
      <c r="D212" s="361"/>
      <c r="E212" s="361"/>
      <c r="F212" s="361"/>
      <c r="G212" s="361"/>
      <c r="H212" s="361"/>
      <c r="I212" s="361"/>
      <c r="J212" s="361"/>
      <c r="K212" s="361"/>
      <c r="L212" s="361"/>
      <c r="O212" s="361"/>
    </row>
    <row r="213" spans="1:15" ht="18" customHeight="1">
      <c r="A213" s="361"/>
      <c r="B213" s="361"/>
      <c r="D213" s="361"/>
      <c r="E213" s="361"/>
      <c r="F213" s="361"/>
      <c r="G213" s="361"/>
      <c r="H213" s="361"/>
      <c r="I213" s="361"/>
      <c r="J213" s="361"/>
      <c r="K213" s="361"/>
      <c r="L213" s="361"/>
      <c r="O213" s="361"/>
    </row>
    <row r="214" spans="1:15" ht="18" customHeight="1">
      <c r="A214" s="361"/>
      <c r="B214" s="361"/>
      <c r="D214" s="361"/>
      <c r="E214" s="361"/>
      <c r="F214" s="361"/>
      <c r="G214" s="361"/>
      <c r="H214" s="361"/>
      <c r="I214" s="361"/>
      <c r="J214" s="361"/>
      <c r="K214" s="361"/>
      <c r="L214" s="361"/>
      <c r="O214" s="361"/>
    </row>
    <row r="215" spans="1:15" ht="18" customHeight="1">
      <c r="A215" s="361"/>
      <c r="B215" s="361"/>
      <c r="D215" s="361"/>
      <c r="E215" s="361"/>
      <c r="F215" s="361"/>
      <c r="G215" s="361"/>
      <c r="H215" s="361"/>
      <c r="I215" s="361"/>
      <c r="J215" s="361"/>
      <c r="K215" s="361"/>
      <c r="L215" s="361"/>
      <c r="O215" s="361"/>
    </row>
    <row r="216" spans="1:15" ht="18" customHeight="1">
      <c r="A216" s="361"/>
      <c r="B216" s="361"/>
      <c r="D216" s="361"/>
      <c r="E216" s="361"/>
      <c r="F216" s="361"/>
      <c r="G216" s="361"/>
      <c r="H216" s="361"/>
      <c r="I216" s="361"/>
      <c r="J216" s="361"/>
      <c r="K216" s="361"/>
      <c r="L216" s="361"/>
      <c r="O216" s="361"/>
    </row>
    <row r="217" spans="1:15" ht="18" customHeight="1">
      <c r="A217" s="361"/>
      <c r="B217" s="361"/>
      <c r="D217" s="361"/>
      <c r="E217" s="361"/>
      <c r="F217" s="361"/>
      <c r="G217" s="361"/>
      <c r="H217" s="361"/>
      <c r="I217" s="361"/>
      <c r="J217" s="361"/>
      <c r="K217" s="361"/>
      <c r="L217" s="361"/>
      <c r="O217" s="361"/>
    </row>
    <row r="218" spans="1:15" ht="18" customHeight="1">
      <c r="A218" s="361"/>
      <c r="B218" s="361"/>
      <c r="D218" s="361"/>
      <c r="E218" s="361"/>
      <c r="F218" s="361"/>
      <c r="G218" s="361"/>
      <c r="H218" s="361"/>
      <c r="I218" s="361"/>
      <c r="J218" s="361"/>
      <c r="K218" s="361"/>
      <c r="L218" s="361"/>
      <c r="O218" s="361"/>
    </row>
    <row r="219" spans="1:15" ht="18" customHeight="1">
      <c r="A219" s="361"/>
      <c r="B219" s="361"/>
      <c r="D219" s="361"/>
      <c r="E219" s="361"/>
      <c r="F219" s="361"/>
      <c r="G219" s="361"/>
      <c r="H219" s="361"/>
      <c r="I219" s="361"/>
      <c r="J219" s="361"/>
      <c r="K219" s="361"/>
      <c r="L219" s="361"/>
      <c r="O219" s="361"/>
    </row>
    <row r="220" spans="1:15" ht="18" customHeight="1">
      <c r="A220" s="361"/>
      <c r="B220" s="361"/>
      <c r="D220" s="361"/>
      <c r="E220" s="361"/>
      <c r="F220" s="361"/>
      <c r="G220" s="361"/>
      <c r="H220" s="361"/>
      <c r="I220" s="361"/>
      <c r="J220" s="361"/>
      <c r="K220" s="361"/>
      <c r="L220" s="361"/>
      <c r="O220" s="361"/>
    </row>
    <row r="221" spans="1:15" ht="18" customHeight="1">
      <c r="A221" s="361"/>
      <c r="B221" s="361"/>
      <c r="D221" s="361"/>
      <c r="E221" s="361"/>
      <c r="F221" s="361"/>
      <c r="G221" s="361"/>
      <c r="H221" s="361"/>
      <c r="I221" s="361"/>
      <c r="J221" s="361"/>
      <c r="K221" s="361"/>
      <c r="L221" s="361"/>
      <c r="O221" s="361"/>
    </row>
    <row r="222" spans="1:15" ht="18" customHeight="1">
      <c r="A222" s="361"/>
      <c r="B222" s="361"/>
      <c r="D222" s="361"/>
      <c r="E222" s="361"/>
      <c r="F222" s="361"/>
      <c r="G222" s="361"/>
      <c r="H222" s="361"/>
      <c r="I222" s="361"/>
      <c r="J222" s="361"/>
      <c r="K222" s="361"/>
      <c r="L222" s="361"/>
      <c r="O222" s="361"/>
    </row>
    <row r="223" spans="1:15" ht="18" customHeight="1">
      <c r="A223" s="361"/>
      <c r="B223" s="361"/>
      <c r="D223" s="361"/>
      <c r="E223" s="361"/>
      <c r="F223" s="361"/>
      <c r="G223" s="361"/>
      <c r="H223" s="361"/>
      <c r="I223" s="361"/>
      <c r="J223" s="361"/>
      <c r="K223" s="361"/>
      <c r="L223" s="361"/>
      <c r="O223" s="361"/>
    </row>
    <row r="224" spans="1:15" ht="18" customHeight="1">
      <c r="A224" s="361"/>
      <c r="B224" s="361"/>
      <c r="D224" s="361"/>
      <c r="E224" s="361"/>
      <c r="F224" s="361"/>
      <c r="G224" s="361"/>
      <c r="H224" s="361"/>
      <c r="I224" s="361"/>
      <c r="J224" s="361"/>
      <c r="K224" s="361"/>
      <c r="L224" s="361"/>
      <c r="O224" s="361"/>
    </row>
    <row r="225" spans="1:15" ht="18" customHeight="1">
      <c r="A225" s="361"/>
      <c r="B225" s="361"/>
      <c r="D225" s="361"/>
      <c r="E225" s="361"/>
      <c r="F225" s="361"/>
      <c r="G225" s="361"/>
      <c r="H225" s="361"/>
      <c r="I225" s="361"/>
      <c r="J225" s="361"/>
      <c r="K225" s="361"/>
      <c r="L225" s="361"/>
      <c r="O225" s="361"/>
    </row>
    <row r="226" spans="1:15" ht="18" customHeight="1">
      <c r="A226" s="361"/>
      <c r="B226" s="361"/>
      <c r="D226" s="361"/>
      <c r="E226" s="361"/>
      <c r="F226" s="361"/>
      <c r="G226" s="361"/>
      <c r="H226" s="361"/>
      <c r="I226" s="361"/>
      <c r="J226" s="361"/>
      <c r="K226" s="361"/>
      <c r="L226" s="361"/>
      <c r="O226" s="361"/>
    </row>
    <row r="227" spans="1:15" ht="18" customHeight="1">
      <c r="A227" s="361"/>
      <c r="B227" s="361"/>
      <c r="D227" s="361"/>
      <c r="E227" s="361"/>
      <c r="F227" s="361"/>
      <c r="G227" s="361"/>
      <c r="H227" s="361"/>
      <c r="I227" s="361"/>
      <c r="J227" s="361"/>
      <c r="K227" s="361"/>
      <c r="L227" s="361"/>
      <c r="O227" s="361"/>
    </row>
    <row r="228" spans="1:15" ht="18" customHeight="1">
      <c r="A228" s="361"/>
      <c r="B228" s="361"/>
      <c r="D228" s="361"/>
      <c r="E228" s="361"/>
      <c r="F228" s="361"/>
      <c r="G228" s="361"/>
      <c r="H228" s="361"/>
      <c r="I228" s="361"/>
      <c r="J228" s="361"/>
      <c r="K228" s="361"/>
      <c r="L228" s="361"/>
      <c r="O228" s="361"/>
    </row>
    <row r="229" spans="1:15" ht="18" customHeight="1">
      <c r="A229" s="361"/>
      <c r="B229" s="361"/>
      <c r="D229" s="361"/>
      <c r="E229" s="361"/>
      <c r="F229" s="361"/>
      <c r="G229" s="361"/>
      <c r="H229" s="361"/>
      <c r="I229" s="361"/>
      <c r="J229" s="361"/>
      <c r="K229" s="361"/>
      <c r="L229" s="361"/>
      <c r="O229" s="361"/>
    </row>
    <row r="230" spans="1:15" ht="18" customHeight="1">
      <c r="A230" s="361"/>
      <c r="B230" s="361"/>
      <c r="D230" s="361"/>
      <c r="E230" s="361"/>
      <c r="F230" s="361"/>
      <c r="G230" s="361"/>
      <c r="H230" s="361"/>
      <c r="I230" s="361"/>
      <c r="J230" s="361"/>
      <c r="K230" s="361"/>
      <c r="L230" s="361"/>
      <c r="O230" s="361"/>
    </row>
    <row r="231" spans="1:15" ht="18" customHeight="1">
      <c r="A231" s="361"/>
      <c r="B231" s="361"/>
      <c r="D231" s="361"/>
      <c r="E231" s="361"/>
      <c r="F231" s="361"/>
      <c r="G231" s="361"/>
      <c r="H231" s="361"/>
      <c r="I231" s="361"/>
      <c r="J231" s="361"/>
      <c r="K231" s="361"/>
      <c r="L231" s="361"/>
      <c r="O231" s="361"/>
    </row>
    <row r="232" spans="1:15" ht="18" customHeight="1">
      <c r="A232" s="361"/>
      <c r="B232" s="361"/>
      <c r="D232" s="361"/>
      <c r="E232" s="361"/>
      <c r="F232" s="361"/>
      <c r="G232" s="361"/>
      <c r="H232" s="361"/>
      <c r="I232" s="361"/>
      <c r="J232" s="361"/>
      <c r="K232" s="361"/>
      <c r="L232" s="361"/>
      <c r="O232" s="361"/>
    </row>
    <row r="233" spans="1:15" ht="18" customHeight="1">
      <c r="A233" s="361"/>
      <c r="B233" s="361"/>
      <c r="D233" s="361"/>
      <c r="E233" s="361"/>
      <c r="F233" s="361"/>
      <c r="G233" s="361"/>
      <c r="H233" s="361"/>
      <c r="I233" s="361"/>
      <c r="J233" s="361"/>
      <c r="K233" s="361"/>
      <c r="L233" s="361"/>
      <c r="O233" s="361"/>
    </row>
    <row r="234" spans="1:15" ht="18" customHeight="1">
      <c r="A234" s="361"/>
      <c r="B234" s="361"/>
      <c r="D234" s="361"/>
      <c r="E234" s="361"/>
      <c r="F234" s="361"/>
      <c r="G234" s="361"/>
      <c r="H234" s="361"/>
      <c r="I234" s="361"/>
      <c r="J234" s="361"/>
      <c r="K234" s="361"/>
      <c r="L234" s="361"/>
      <c r="O234" s="361"/>
    </row>
    <row r="235" spans="1:15" ht="18" customHeight="1">
      <c r="A235" s="361"/>
      <c r="B235" s="361"/>
      <c r="D235" s="361"/>
      <c r="E235" s="361"/>
      <c r="F235" s="361"/>
      <c r="G235" s="361"/>
      <c r="H235" s="361"/>
      <c r="I235" s="361"/>
      <c r="J235" s="361"/>
      <c r="K235" s="361"/>
      <c r="L235" s="361"/>
      <c r="O235" s="361"/>
    </row>
    <row r="236" spans="1:15" ht="18" customHeight="1">
      <c r="A236" s="361"/>
      <c r="B236" s="361"/>
      <c r="D236" s="361"/>
      <c r="E236" s="361"/>
      <c r="F236" s="361"/>
      <c r="G236" s="361"/>
      <c r="H236" s="361"/>
      <c r="I236" s="361"/>
      <c r="J236" s="361"/>
      <c r="K236" s="361"/>
      <c r="L236" s="361"/>
      <c r="O236" s="361"/>
    </row>
    <row r="237" spans="1:15" ht="18" customHeight="1">
      <c r="A237" s="361"/>
      <c r="B237" s="361"/>
      <c r="D237" s="361"/>
      <c r="E237" s="361"/>
      <c r="F237" s="361"/>
      <c r="G237" s="361"/>
      <c r="H237" s="361"/>
      <c r="I237" s="361"/>
      <c r="J237" s="361"/>
      <c r="K237" s="361"/>
      <c r="L237" s="361"/>
      <c r="O237" s="361"/>
    </row>
    <row r="238" spans="1:15" ht="18" customHeight="1">
      <c r="A238" s="361"/>
      <c r="B238" s="361"/>
      <c r="D238" s="361"/>
      <c r="E238" s="361"/>
      <c r="F238" s="361"/>
      <c r="G238" s="361"/>
      <c r="H238" s="361"/>
      <c r="I238" s="361"/>
      <c r="J238" s="361"/>
      <c r="K238" s="361"/>
      <c r="L238" s="361"/>
      <c r="O238" s="361"/>
    </row>
    <row r="239" spans="1:15" ht="18" customHeight="1">
      <c r="A239" s="361"/>
      <c r="B239" s="361"/>
      <c r="D239" s="361"/>
      <c r="E239" s="361"/>
      <c r="F239" s="361"/>
      <c r="G239" s="361"/>
      <c r="H239" s="361"/>
      <c r="I239" s="361"/>
      <c r="J239" s="361"/>
      <c r="K239" s="361"/>
      <c r="L239" s="361"/>
      <c r="O239" s="361"/>
    </row>
    <row r="240" spans="1:15" ht="18" customHeight="1">
      <c r="A240" s="361"/>
      <c r="B240" s="361"/>
      <c r="D240" s="361"/>
      <c r="E240" s="361"/>
      <c r="F240" s="361"/>
      <c r="G240" s="361"/>
      <c r="H240" s="361"/>
      <c r="I240" s="361"/>
      <c r="J240" s="361"/>
      <c r="K240" s="361"/>
      <c r="L240" s="361"/>
      <c r="O240" s="361"/>
    </row>
    <row r="241" spans="1:15" ht="18" customHeight="1">
      <c r="A241" s="361"/>
      <c r="B241" s="361"/>
      <c r="D241" s="361"/>
      <c r="E241" s="361"/>
      <c r="F241" s="361"/>
      <c r="G241" s="361"/>
      <c r="H241" s="361"/>
      <c r="I241" s="361"/>
      <c r="J241" s="361"/>
      <c r="K241" s="361"/>
      <c r="L241" s="361"/>
      <c r="O241" s="361"/>
    </row>
    <row r="242" spans="1:15" ht="24.95" customHeight="1">
      <c r="A242" s="361"/>
      <c r="B242" s="361"/>
      <c r="D242" s="361"/>
      <c r="E242" s="361"/>
      <c r="F242" s="361"/>
      <c r="G242" s="361"/>
      <c r="H242" s="361"/>
      <c r="I242" s="361"/>
      <c r="J242" s="361"/>
      <c r="K242" s="361"/>
      <c r="L242" s="361"/>
      <c r="O242" s="361"/>
    </row>
    <row r="243" spans="1:15" ht="24.95" customHeight="1">
      <c r="A243" s="361"/>
      <c r="B243" s="361"/>
      <c r="D243" s="361"/>
      <c r="E243" s="361"/>
      <c r="F243" s="361"/>
      <c r="G243" s="361"/>
      <c r="H243" s="361"/>
      <c r="I243" s="361"/>
      <c r="J243" s="361"/>
      <c r="K243" s="361"/>
      <c r="L243" s="361"/>
      <c r="O243" s="361"/>
    </row>
    <row r="244" spans="1:15" ht="18" customHeight="1">
      <c r="A244" s="361"/>
      <c r="B244" s="361"/>
      <c r="D244" s="361"/>
      <c r="E244" s="361"/>
      <c r="F244" s="361"/>
      <c r="G244" s="361"/>
      <c r="H244" s="361"/>
      <c r="I244" s="361"/>
      <c r="J244" s="361"/>
      <c r="K244" s="361"/>
      <c r="L244" s="361"/>
      <c r="O244" s="361"/>
    </row>
    <row r="245" spans="1:15" ht="18" customHeight="1">
      <c r="A245" s="361"/>
      <c r="B245" s="361"/>
      <c r="D245" s="361"/>
      <c r="E245" s="361"/>
      <c r="F245" s="361"/>
      <c r="G245" s="361"/>
      <c r="H245" s="361"/>
      <c r="I245" s="361"/>
      <c r="J245" s="361"/>
      <c r="K245" s="361"/>
      <c r="L245" s="361"/>
      <c r="O245" s="361"/>
    </row>
    <row r="246" spans="1:15" ht="18" customHeight="1">
      <c r="A246" s="361"/>
      <c r="B246" s="361"/>
      <c r="D246" s="361"/>
      <c r="E246" s="361"/>
      <c r="F246" s="361"/>
      <c r="G246" s="361"/>
      <c r="H246" s="361"/>
      <c r="I246" s="361"/>
      <c r="J246" s="361"/>
      <c r="K246" s="361"/>
      <c r="L246" s="361"/>
      <c r="O246" s="361"/>
    </row>
    <row r="247" spans="1:15" ht="18" customHeight="1">
      <c r="A247" s="361"/>
      <c r="B247" s="361"/>
      <c r="D247" s="361"/>
      <c r="E247" s="361"/>
      <c r="F247" s="361"/>
      <c r="G247" s="361"/>
      <c r="H247" s="361"/>
      <c r="I247" s="361"/>
      <c r="J247" s="361"/>
      <c r="K247" s="361"/>
      <c r="L247" s="361"/>
      <c r="O247" s="361"/>
    </row>
    <row r="248" spans="1:15" ht="18" customHeight="1">
      <c r="A248" s="361"/>
      <c r="B248" s="361"/>
      <c r="D248" s="361"/>
      <c r="E248" s="361"/>
      <c r="F248" s="361"/>
      <c r="G248" s="361"/>
      <c r="H248" s="361"/>
      <c r="I248" s="361"/>
      <c r="J248" s="361"/>
      <c r="K248" s="361"/>
      <c r="L248" s="361"/>
      <c r="O248" s="361"/>
    </row>
    <row r="249" spans="1:15" ht="18" customHeight="1">
      <c r="A249" s="361"/>
      <c r="B249" s="361"/>
      <c r="D249" s="361"/>
      <c r="E249" s="361"/>
      <c r="F249" s="361"/>
      <c r="G249" s="361"/>
      <c r="H249" s="361"/>
      <c r="I249" s="361"/>
      <c r="J249" s="361"/>
      <c r="K249" s="361"/>
      <c r="L249" s="361"/>
      <c r="O249" s="361"/>
    </row>
    <row r="250" spans="1:15" ht="18" customHeight="1">
      <c r="A250" s="361"/>
      <c r="B250" s="361"/>
      <c r="D250" s="361"/>
      <c r="E250" s="361"/>
      <c r="F250" s="361"/>
      <c r="G250" s="361"/>
      <c r="H250" s="361"/>
      <c r="I250" s="361"/>
      <c r="J250" s="361"/>
      <c r="K250" s="361"/>
      <c r="L250" s="361"/>
      <c r="O250" s="361"/>
    </row>
    <row r="251" spans="1:15" ht="18" customHeight="1">
      <c r="A251" s="361"/>
      <c r="B251" s="361"/>
      <c r="D251" s="361"/>
      <c r="E251" s="361"/>
      <c r="F251" s="361"/>
      <c r="G251" s="361"/>
      <c r="H251" s="361"/>
      <c r="I251" s="361"/>
      <c r="J251" s="361"/>
      <c r="K251" s="361"/>
      <c r="L251" s="361"/>
      <c r="O251" s="361"/>
    </row>
    <row r="252" spans="1:15" ht="18" customHeight="1">
      <c r="A252" s="361"/>
      <c r="B252" s="361"/>
      <c r="D252" s="361"/>
      <c r="E252" s="361"/>
      <c r="F252" s="361"/>
      <c r="G252" s="361"/>
      <c r="H252" s="361"/>
      <c r="I252" s="361"/>
      <c r="J252" s="361"/>
      <c r="K252" s="361"/>
      <c r="L252" s="361"/>
      <c r="O252" s="361"/>
    </row>
    <row r="253" spans="1:15" ht="15.6" customHeight="1">
      <c r="A253" s="361"/>
      <c r="B253" s="361"/>
      <c r="D253" s="361"/>
      <c r="E253" s="361"/>
      <c r="F253" s="361"/>
      <c r="G253" s="361"/>
      <c r="H253" s="361"/>
      <c r="I253" s="361"/>
      <c r="J253" s="361"/>
      <c r="K253" s="361"/>
      <c r="L253" s="361"/>
      <c r="O253" s="361"/>
    </row>
    <row r="254" spans="1:15" ht="15.6" customHeight="1">
      <c r="A254" s="361"/>
      <c r="B254" s="361"/>
      <c r="D254" s="361"/>
      <c r="E254" s="361"/>
      <c r="F254" s="361"/>
      <c r="G254" s="361"/>
      <c r="H254" s="361"/>
      <c r="I254" s="361"/>
      <c r="J254" s="361"/>
      <c r="K254" s="361"/>
      <c r="L254" s="361"/>
      <c r="O254" s="361"/>
    </row>
    <row r="255" spans="1:15" ht="15.6" customHeight="1">
      <c r="A255" s="361"/>
      <c r="B255" s="361"/>
      <c r="D255" s="361"/>
      <c r="E255" s="361"/>
      <c r="F255" s="361"/>
      <c r="G255" s="361"/>
      <c r="H255" s="361"/>
      <c r="I255" s="361"/>
      <c r="J255" s="361"/>
      <c r="K255" s="361"/>
      <c r="L255" s="361"/>
      <c r="O255" s="361"/>
    </row>
    <row r="256" spans="1:15" ht="15.6" customHeight="1">
      <c r="A256" s="361"/>
      <c r="B256" s="361"/>
      <c r="D256" s="361"/>
      <c r="E256" s="361"/>
      <c r="F256" s="361"/>
      <c r="G256" s="361"/>
      <c r="H256" s="361"/>
      <c r="I256" s="361"/>
      <c r="J256" s="361"/>
      <c r="K256" s="361"/>
      <c r="L256" s="361"/>
      <c r="O256" s="361"/>
    </row>
    <row r="257" spans="1:15" ht="15.6" customHeight="1">
      <c r="A257" s="361"/>
      <c r="B257" s="361"/>
      <c r="D257" s="361"/>
      <c r="E257" s="361"/>
      <c r="F257" s="361"/>
      <c r="G257" s="361"/>
      <c r="H257" s="361"/>
      <c r="I257" s="361"/>
      <c r="J257" s="361"/>
      <c r="K257" s="361"/>
      <c r="L257" s="361"/>
      <c r="O257" s="361"/>
    </row>
    <row r="258" spans="1:15" ht="15.6" customHeight="1">
      <c r="A258" s="361"/>
      <c r="B258" s="361"/>
      <c r="D258" s="361"/>
      <c r="E258" s="361"/>
      <c r="F258" s="361"/>
      <c r="G258" s="361"/>
      <c r="H258" s="361"/>
      <c r="I258" s="361"/>
      <c r="J258" s="361"/>
      <c r="K258" s="361"/>
      <c r="L258" s="361"/>
      <c r="O258" s="361"/>
    </row>
    <row r="259" spans="1:15" ht="15.6" customHeight="1">
      <c r="A259" s="361"/>
      <c r="B259" s="361"/>
      <c r="D259" s="361"/>
      <c r="E259" s="361"/>
      <c r="F259" s="361"/>
      <c r="G259" s="361"/>
      <c r="H259" s="361"/>
      <c r="I259" s="361"/>
      <c r="J259" s="361"/>
      <c r="K259" s="361"/>
      <c r="L259" s="361"/>
      <c r="O259" s="361"/>
    </row>
    <row r="260" spans="1:15" ht="15.6" customHeight="1">
      <c r="A260" s="361"/>
      <c r="B260" s="361"/>
      <c r="D260" s="361"/>
      <c r="E260" s="361"/>
      <c r="F260" s="361"/>
      <c r="G260" s="361"/>
      <c r="H260" s="361"/>
      <c r="I260" s="361"/>
      <c r="J260" s="361"/>
      <c r="K260" s="361"/>
      <c r="L260" s="361"/>
      <c r="O260" s="361"/>
    </row>
    <row r="261" spans="1:15" ht="15.6" customHeight="1">
      <c r="A261" s="361"/>
      <c r="B261" s="361"/>
      <c r="D261" s="361"/>
      <c r="E261" s="361"/>
      <c r="F261" s="361"/>
      <c r="G261" s="361"/>
      <c r="H261" s="361"/>
      <c r="I261" s="361"/>
      <c r="J261" s="361"/>
      <c r="K261" s="361"/>
      <c r="L261" s="361"/>
      <c r="O261" s="361"/>
    </row>
    <row r="262" spans="1:15" ht="15.6" customHeight="1">
      <c r="A262" s="361"/>
      <c r="B262" s="361"/>
      <c r="D262" s="361"/>
      <c r="E262" s="361"/>
      <c r="F262" s="361"/>
      <c r="G262" s="361"/>
      <c r="H262" s="361"/>
      <c r="I262" s="361"/>
      <c r="J262" s="361"/>
      <c r="K262" s="361"/>
      <c r="L262" s="361"/>
      <c r="O262" s="361"/>
    </row>
    <row r="263" spans="1:15" ht="15.6" customHeight="1">
      <c r="A263" s="361"/>
      <c r="B263" s="361"/>
      <c r="D263" s="361"/>
      <c r="E263" s="361"/>
      <c r="F263" s="361"/>
      <c r="G263" s="361"/>
      <c r="H263" s="361"/>
      <c r="I263" s="361"/>
      <c r="J263" s="361"/>
      <c r="K263" s="361"/>
      <c r="L263" s="361"/>
      <c r="O263" s="361"/>
    </row>
    <row r="264" spans="1:15" ht="15.6" customHeight="1">
      <c r="A264" s="361"/>
      <c r="B264" s="361"/>
      <c r="D264" s="361"/>
      <c r="E264" s="361"/>
      <c r="F264" s="361"/>
      <c r="G264" s="361"/>
      <c r="H264" s="361"/>
      <c r="I264" s="361"/>
      <c r="J264" s="361"/>
      <c r="K264" s="361"/>
      <c r="L264" s="361"/>
      <c r="O264" s="361"/>
    </row>
    <row r="265" spans="1:15" ht="15.6" customHeight="1">
      <c r="A265" s="361"/>
      <c r="B265" s="361"/>
      <c r="D265" s="361"/>
      <c r="E265" s="361"/>
      <c r="F265" s="361"/>
      <c r="G265" s="361"/>
      <c r="H265" s="361"/>
      <c r="I265" s="361"/>
      <c r="J265" s="361"/>
      <c r="K265" s="361"/>
      <c r="L265" s="361"/>
      <c r="O265" s="361"/>
    </row>
    <row r="266" spans="1:15" ht="15.6" customHeight="1">
      <c r="A266" s="361"/>
      <c r="B266" s="361"/>
      <c r="D266" s="361"/>
      <c r="E266" s="361"/>
      <c r="F266" s="361"/>
      <c r="G266" s="361"/>
      <c r="H266" s="361"/>
      <c r="I266" s="361"/>
      <c r="J266" s="361"/>
      <c r="K266" s="361"/>
      <c r="L266" s="361"/>
      <c r="O266" s="361"/>
    </row>
    <row r="267" spans="1:15" ht="15.6" customHeight="1">
      <c r="A267" s="361"/>
      <c r="B267" s="361"/>
      <c r="D267" s="361"/>
      <c r="E267" s="361"/>
      <c r="F267" s="361"/>
      <c r="G267" s="361"/>
      <c r="H267" s="361"/>
      <c r="I267" s="361"/>
      <c r="J267" s="361"/>
      <c r="K267" s="361"/>
      <c r="L267" s="361"/>
      <c r="O267" s="361"/>
    </row>
    <row r="268" spans="1:15" ht="15.6" customHeight="1">
      <c r="A268" s="361"/>
      <c r="B268" s="361"/>
      <c r="D268" s="361"/>
      <c r="E268" s="361"/>
      <c r="F268" s="361"/>
      <c r="G268" s="361"/>
      <c r="H268" s="361"/>
      <c r="I268" s="361"/>
      <c r="J268" s="361"/>
      <c r="K268" s="361"/>
      <c r="L268" s="361"/>
      <c r="O268" s="361"/>
    </row>
    <row r="269" spans="1:15" ht="15.6" customHeight="1">
      <c r="A269" s="361"/>
      <c r="B269" s="361"/>
      <c r="D269" s="361"/>
      <c r="E269" s="361"/>
      <c r="F269" s="361"/>
      <c r="G269" s="361"/>
      <c r="H269" s="361"/>
      <c r="I269" s="361"/>
      <c r="J269" s="361"/>
      <c r="K269" s="361"/>
      <c r="L269" s="361"/>
      <c r="O269" s="361"/>
    </row>
    <row r="270" spans="1:15" ht="15.6" customHeight="1">
      <c r="A270" s="361"/>
      <c r="B270" s="361"/>
      <c r="D270" s="361"/>
      <c r="E270" s="361"/>
      <c r="F270" s="361"/>
      <c r="G270" s="361"/>
      <c r="H270" s="361"/>
      <c r="I270" s="361"/>
      <c r="J270" s="361"/>
      <c r="K270" s="361"/>
      <c r="L270" s="361"/>
      <c r="O270" s="361"/>
    </row>
    <row r="271" spans="1:15" ht="15.6" customHeight="1">
      <c r="A271" s="361"/>
      <c r="B271" s="361"/>
      <c r="D271" s="361"/>
      <c r="E271" s="361"/>
      <c r="F271" s="361"/>
      <c r="G271" s="361"/>
      <c r="H271" s="361"/>
      <c r="I271" s="361"/>
      <c r="J271" s="361"/>
      <c r="K271" s="361"/>
      <c r="L271" s="361"/>
      <c r="O271" s="361"/>
    </row>
    <row r="272" spans="1:15" ht="15.6" customHeight="1">
      <c r="A272" s="361"/>
      <c r="B272" s="361"/>
      <c r="D272" s="361"/>
      <c r="E272" s="361"/>
      <c r="F272" s="361"/>
      <c r="G272" s="361"/>
      <c r="H272" s="361"/>
      <c r="I272" s="361"/>
      <c r="J272" s="361"/>
      <c r="K272" s="361"/>
      <c r="L272" s="361"/>
      <c r="O272" s="361"/>
    </row>
    <row r="273" spans="1:15" ht="15.6" customHeight="1">
      <c r="A273" s="361"/>
      <c r="B273" s="361"/>
      <c r="D273" s="361"/>
      <c r="E273" s="361"/>
      <c r="F273" s="361"/>
      <c r="G273" s="361"/>
      <c r="H273" s="361"/>
      <c r="I273" s="361"/>
      <c r="J273" s="361"/>
      <c r="K273" s="361"/>
      <c r="L273" s="361"/>
      <c r="O273" s="361"/>
    </row>
    <row r="274" spans="1:15" ht="15.6" customHeight="1">
      <c r="A274" s="361"/>
      <c r="B274" s="361"/>
      <c r="D274" s="361"/>
      <c r="E274" s="361"/>
      <c r="F274" s="361"/>
      <c r="G274" s="361"/>
      <c r="H274" s="361"/>
      <c r="I274" s="361"/>
      <c r="J274" s="361"/>
      <c r="K274" s="361"/>
      <c r="L274" s="361"/>
      <c r="O274" s="361"/>
    </row>
    <row r="275" spans="1:15" ht="15.6" customHeight="1">
      <c r="A275" s="361"/>
      <c r="B275" s="361"/>
      <c r="D275" s="361"/>
      <c r="E275" s="361"/>
      <c r="F275" s="361"/>
      <c r="G275" s="361"/>
      <c r="H275" s="361"/>
      <c r="I275" s="361"/>
      <c r="J275" s="361"/>
      <c r="K275" s="361"/>
      <c r="L275" s="361"/>
      <c r="O275" s="361"/>
    </row>
    <row r="276" spans="1:15" ht="15.6" customHeight="1">
      <c r="A276" s="361"/>
      <c r="B276" s="361"/>
      <c r="D276" s="361"/>
      <c r="E276" s="361"/>
      <c r="F276" s="361"/>
      <c r="G276" s="361"/>
      <c r="H276" s="361"/>
      <c r="I276" s="361"/>
      <c r="J276" s="361"/>
      <c r="K276" s="361"/>
      <c r="L276" s="361"/>
      <c r="O276" s="361"/>
    </row>
    <row r="277" spans="1:15" ht="15.6" customHeight="1">
      <c r="A277" s="361"/>
      <c r="B277" s="361"/>
      <c r="D277" s="361"/>
      <c r="E277" s="361"/>
      <c r="F277" s="361"/>
      <c r="G277" s="361"/>
      <c r="H277" s="361"/>
      <c r="I277" s="361"/>
      <c r="J277" s="361"/>
      <c r="K277" s="361"/>
      <c r="L277" s="361"/>
      <c r="O277" s="361"/>
    </row>
    <row r="278" spans="1:15" ht="15.6" customHeight="1">
      <c r="A278" s="361"/>
      <c r="B278" s="361"/>
      <c r="D278" s="361"/>
      <c r="E278" s="361"/>
      <c r="F278" s="361"/>
      <c r="G278" s="361"/>
      <c r="H278" s="361"/>
      <c r="I278" s="361"/>
      <c r="J278" s="361"/>
      <c r="K278" s="361"/>
      <c r="L278" s="361"/>
      <c r="O278" s="361"/>
    </row>
    <row r="279" spans="1:15" ht="15.6" customHeight="1">
      <c r="A279" s="361"/>
      <c r="B279" s="361"/>
      <c r="D279" s="361"/>
      <c r="E279" s="361"/>
      <c r="F279" s="361"/>
      <c r="G279" s="361"/>
      <c r="H279" s="361"/>
      <c r="I279" s="361"/>
      <c r="J279" s="361"/>
      <c r="K279" s="361"/>
      <c r="L279" s="361"/>
      <c r="O279" s="361"/>
    </row>
    <row r="280" spans="1:15" ht="15.6" customHeight="1">
      <c r="A280" s="361"/>
      <c r="B280" s="361"/>
      <c r="D280" s="361"/>
      <c r="E280" s="361"/>
      <c r="F280" s="361"/>
      <c r="G280" s="361"/>
      <c r="H280" s="361"/>
      <c r="I280" s="361"/>
      <c r="J280" s="361"/>
      <c r="K280" s="361"/>
      <c r="L280" s="361"/>
      <c r="O280" s="361"/>
    </row>
    <row r="281" spans="1:15" ht="15.6" customHeight="1">
      <c r="A281" s="361"/>
      <c r="B281" s="361"/>
      <c r="D281" s="361"/>
      <c r="E281" s="361"/>
      <c r="F281" s="361"/>
      <c r="G281" s="361"/>
      <c r="H281" s="361"/>
      <c r="I281" s="361"/>
      <c r="J281" s="361"/>
      <c r="K281" s="361"/>
      <c r="L281" s="361"/>
      <c r="O281" s="361"/>
    </row>
    <row r="282" spans="1:15" ht="15.6" customHeight="1">
      <c r="A282" s="361"/>
      <c r="B282" s="361"/>
      <c r="D282" s="361"/>
      <c r="E282" s="361"/>
      <c r="F282" s="361"/>
      <c r="G282" s="361"/>
      <c r="H282" s="361"/>
      <c r="I282" s="361"/>
      <c r="J282" s="361"/>
      <c r="K282" s="361"/>
      <c r="L282" s="361"/>
      <c r="O282" s="361"/>
    </row>
    <row r="283" spans="1:15" ht="15.6" customHeight="1">
      <c r="A283" s="361"/>
      <c r="B283" s="361"/>
      <c r="D283" s="361"/>
      <c r="E283" s="361"/>
      <c r="F283" s="361"/>
      <c r="G283" s="361"/>
      <c r="H283" s="361"/>
      <c r="I283" s="361"/>
      <c r="J283" s="361"/>
      <c r="K283" s="361"/>
      <c r="L283" s="361"/>
      <c r="O283" s="361"/>
    </row>
    <row r="284" spans="1:15" ht="15.6" customHeight="1">
      <c r="A284" s="361"/>
      <c r="B284" s="361"/>
      <c r="D284" s="361"/>
      <c r="E284" s="361"/>
      <c r="F284" s="361"/>
      <c r="G284" s="361"/>
      <c r="H284" s="361"/>
      <c r="I284" s="361"/>
      <c r="J284" s="361"/>
      <c r="K284" s="361"/>
      <c r="L284" s="361"/>
      <c r="O284" s="361"/>
    </row>
    <row r="285" spans="1:15" ht="15.6" customHeight="1">
      <c r="A285" s="361"/>
      <c r="B285" s="361"/>
      <c r="D285" s="361"/>
      <c r="E285" s="361"/>
      <c r="F285" s="361"/>
      <c r="G285" s="361"/>
      <c r="H285" s="361"/>
      <c r="I285" s="361"/>
      <c r="J285" s="361"/>
      <c r="K285" s="361"/>
      <c r="L285" s="361"/>
      <c r="O285" s="361"/>
    </row>
    <row r="286" spans="1:15" ht="15.6" customHeight="1">
      <c r="A286" s="361"/>
      <c r="B286" s="361"/>
      <c r="D286" s="361"/>
      <c r="E286" s="361"/>
      <c r="F286" s="361"/>
      <c r="G286" s="361"/>
      <c r="H286" s="361"/>
      <c r="I286" s="361"/>
      <c r="J286" s="361"/>
      <c r="K286" s="361"/>
      <c r="L286" s="361"/>
      <c r="O286" s="361"/>
    </row>
    <row r="287" spans="1:15" ht="15.6" customHeight="1">
      <c r="A287" s="361"/>
      <c r="B287" s="361"/>
      <c r="D287" s="361"/>
      <c r="E287" s="361"/>
      <c r="F287" s="361"/>
      <c r="G287" s="361"/>
      <c r="H287" s="361"/>
      <c r="I287" s="361"/>
      <c r="J287" s="361"/>
      <c r="K287" s="361"/>
      <c r="L287" s="361"/>
      <c r="O287" s="361"/>
    </row>
    <row r="288" spans="1:15" ht="15.6" customHeight="1">
      <c r="A288" s="361"/>
      <c r="B288" s="361"/>
      <c r="D288" s="361"/>
      <c r="E288" s="361"/>
      <c r="F288" s="361"/>
      <c r="G288" s="361"/>
      <c r="H288" s="361"/>
      <c r="I288" s="361"/>
      <c r="J288" s="361"/>
      <c r="K288" s="361"/>
      <c r="L288" s="361"/>
      <c r="O288" s="361"/>
    </row>
    <row r="289" spans="1:15" ht="15.6" customHeight="1">
      <c r="A289" s="361"/>
      <c r="B289" s="361"/>
      <c r="D289" s="361"/>
      <c r="E289" s="361"/>
      <c r="F289" s="361"/>
      <c r="G289" s="361"/>
      <c r="H289" s="361"/>
      <c r="I289" s="361"/>
      <c r="J289" s="361"/>
      <c r="K289" s="361"/>
      <c r="L289" s="361"/>
      <c r="O289" s="361"/>
    </row>
    <row r="290" spans="1:15" ht="15.6" customHeight="1">
      <c r="A290" s="361"/>
      <c r="B290" s="361"/>
      <c r="D290" s="361"/>
      <c r="E290" s="361"/>
      <c r="F290" s="361"/>
      <c r="G290" s="361"/>
      <c r="H290" s="361"/>
      <c r="I290" s="361"/>
      <c r="J290" s="361"/>
      <c r="K290" s="361"/>
      <c r="L290" s="361"/>
      <c r="O290" s="361"/>
    </row>
    <row r="291" spans="1:15" ht="15.6" customHeight="1">
      <c r="A291" s="361"/>
      <c r="B291" s="361"/>
      <c r="D291" s="361"/>
      <c r="E291" s="361"/>
      <c r="F291" s="361"/>
      <c r="G291" s="361"/>
      <c r="H291" s="361"/>
      <c r="I291" s="361"/>
      <c r="J291" s="361"/>
      <c r="K291" s="361"/>
      <c r="L291" s="361"/>
      <c r="O291" s="361"/>
    </row>
    <row r="292" spans="1:15" ht="15.6" customHeight="1">
      <c r="A292" s="361"/>
      <c r="B292" s="361"/>
      <c r="D292" s="361"/>
      <c r="E292" s="361"/>
      <c r="F292" s="361"/>
      <c r="G292" s="361"/>
      <c r="H292" s="361"/>
      <c r="I292" s="361"/>
      <c r="J292" s="361"/>
      <c r="K292" s="361"/>
      <c r="L292" s="361"/>
      <c r="O292" s="361"/>
    </row>
    <row r="293" spans="1:15" ht="15.6" customHeight="1">
      <c r="A293" s="361"/>
      <c r="B293" s="361"/>
      <c r="D293" s="361"/>
      <c r="E293" s="361"/>
      <c r="F293" s="361"/>
      <c r="G293" s="361"/>
      <c r="H293" s="361"/>
      <c r="I293" s="361"/>
      <c r="J293" s="361"/>
      <c r="K293" s="361"/>
      <c r="L293" s="361"/>
      <c r="O293" s="361"/>
    </row>
    <row r="294" spans="1:15" ht="15.6" customHeight="1">
      <c r="A294" s="361"/>
      <c r="B294" s="361"/>
      <c r="D294" s="361"/>
      <c r="E294" s="361"/>
      <c r="F294" s="361"/>
      <c r="G294" s="361"/>
      <c r="H294" s="361"/>
      <c r="I294" s="361"/>
      <c r="J294" s="361"/>
      <c r="K294" s="361"/>
      <c r="L294" s="361"/>
      <c r="O294" s="361"/>
    </row>
    <row r="295" spans="1:15" ht="18" customHeight="1">
      <c r="A295" s="361"/>
      <c r="B295" s="361"/>
      <c r="D295" s="361"/>
      <c r="E295" s="361"/>
      <c r="F295" s="361"/>
      <c r="G295" s="361"/>
      <c r="H295" s="361"/>
      <c r="I295" s="361"/>
      <c r="J295" s="361"/>
      <c r="K295" s="361"/>
      <c r="L295" s="361"/>
      <c r="O295" s="361"/>
    </row>
    <row r="296" spans="1:15" ht="15.6" customHeight="1">
      <c r="A296" s="361"/>
      <c r="B296" s="361"/>
      <c r="D296" s="361"/>
      <c r="E296" s="361"/>
      <c r="F296" s="361"/>
      <c r="G296" s="361"/>
      <c r="H296" s="361"/>
      <c r="I296" s="361"/>
      <c r="J296" s="361"/>
      <c r="K296" s="361"/>
      <c r="L296" s="361"/>
      <c r="O296" s="361"/>
    </row>
    <row r="297" spans="1:15" ht="15.6" customHeight="1">
      <c r="A297" s="361"/>
      <c r="B297" s="361"/>
      <c r="D297" s="361"/>
      <c r="E297" s="361"/>
      <c r="F297" s="361"/>
      <c r="G297" s="361"/>
      <c r="H297" s="361"/>
      <c r="I297" s="361"/>
      <c r="J297" s="361"/>
      <c r="K297" s="361"/>
      <c r="L297" s="361"/>
      <c r="O297" s="361"/>
    </row>
    <row r="298" spans="1:15" ht="15.6" customHeight="1">
      <c r="A298" s="361"/>
      <c r="B298" s="361"/>
      <c r="D298" s="361"/>
      <c r="E298" s="361"/>
      <c r="F298" s="361"/>
      <c r="G298" s="361"/>
      <c r="H298" s="361"/>
      <c r="I298" s="361"/>
      <c r="J298" s="361"/>
      <c r="K298" s="361"/>
      <c r="L298" s="361"/>
      <c r="O298" s="361"/>
    </row>
    <row r="299" spans="1:15" ht="15.6" customHeight="1">
      <c r="A299" s="361"/>
      <c r="B299" s="361"/>
      <c r="D299" s="361"/>
      <c r="E299" s="361"/>
      <c r="F299" s="361"/>
      <c r="G299" s="361"/>
      <c r="H299" s="361"/>
      <c r="I299" s="361"/>
      <c r="J299" s="361"/>
      <c r="K299" s="361"/>
      <c r="L299" s="361"/>
      <c r="O299" s="361"/>
    </row>
    <row r="300" spans="1:15" ht="15.6" customHeight="1">
      <c r="A300" s="361"/>
      <c r="B300" s="361"/>
      <c r="D300" s="361"/>
      <c r="E300" s="361"/>
      <c r="F300" s="361"/>
      <c r="G300" s="361"/>
      <c r="H300" s="361"/>
      <c r="I300" s="361"/>
      <c r="J300" s="361"/>
      <c r="K300" s="361"/>
      <c r="L300" s="361"/>
      <c r="O300" s="361"/>
    </row>
    <row r="301" spans="1:15" ht="15.6" customHeight="1">
      <c r="A301" s="361"/>
      <c r="B301" s="361"/>
      <c r="D301" s="361"/>
      <c r="E301" s="361"/>
      <c r="F301" s="361"/>
      <c r="G301" s="361"/>
      <c r="H301" s="361"/>
      <c r="I301" s="361"/>
      <c r="J301" s="361"/>
      <c r="K301" s="361"/>
      <c r="L301" s="361"/>
      <c r="O301" s="361"/>
    </row>
    <row r="302" spans="1:15" ht="15.6" customHeight="1">
      <c r="A302" s="361"/>
      <c r="B302" s="361"/>
      <c r="D302" s="361"/>
      <c r="E302" s="361"/>
      <c r="F302" s="361"/>
      <c r="G302" s="361"/>
      <c r="H302" s="361"/>
      <c r="I302" s="361"/>
      <c r="J302" s="361"/>
      <c r="K302" s="361"/>
      <c r="L302" s="361"/>
      <c r="O302" s="361"/>
    </row>
    <row r="303" spans="1:15" ht="15.6" customHeight="1">
      <c r="A303" s="361"/>
      <c r="B303" s="361"/>
      <c r="D303" s="361"/>
      <c r="E303" s="361"/>
      <c r="F303" s="361"/>
      <c r="G303" s="361"/>
      <c r="H303" s="361"/>
      <c r="I303" s="361"/>
      <c r="J303" s="361"/>
      <c r="K303" s="361"/>
      <c r="L303" s="361"/>
      <c r="O303" s="361"/>
    </row>
    <row r="304" spans="1:15" ht="15.6" customHeight="1">
      <c r="A304" s="361"/>
      <c r="B304" s="361"/>
      <c r="D304" s="361"/>
      <c r="E304" s="361"/>
      <c r="F304" s="361"/>
      <c r="G304" s="361"/>
      <c r="H304" s="361"/>
      <c r="I304" s="361"/>
      <c r="J304" s="361"/>
      <c r="K304" s="361"/>
      <c r="L304" s="361"/>
      <c r="O304" s="361"/>
    </row>
    <row r="305" spans="1:15" ht="15.6" customHeight="1">
      <c r="A305" s="361"/>
      <c r="B305" s="361"/>
      <c r="D305" s="361"/>
      <c r="E305" s="361"/>
      <c r="F305" s="361"/>
      <c r="G305" s="361"/>
      <c r="H305" s="361"/>
      <c r="I305" s="361"/>
      <c r="J305" s="361"/>
      <c r="K305" s="361"/>
      <c r="L305" s="361"/>
      <c r="O305" s="361"/>
    </row>
    <row r="306" spans="1:15" ht="15.6" customHeight="1">
      <c r="A306" s="361"/>
      <c r="B306" s="361"/>
      <c r="D306" s="361"/>
      <c r="E306" s="361"/>
      <c r="F306" s="361"/>
      <c r="G306" s="361"/>
      <c r="H306" s="361"/>
      <c r="I306" s="361"/>
      <c r="J306" s="361"/>
      <c r="K306" s="361"/>
      <c r="L306" s="361"/>
      <c r="O306" s="361"/>
    </row>
    <row r="307" spans="1:15" ht="15.6" customHeight="1">
      <c r="A307" s="361"/>
      <c r="B307" s="361"/>
      <c r="D307" s="361"/>
      <c r="E307" s="361"/>
      <c r="F307" s="361"/>
      <c r="G307" s="361"/>
      <c r="H307" s="361"/>
      <c r="I307" s="361"/>
      <c r="J307" s="361"/>
      <c r="K307" s="361"/>
      <c r="L307" s="361"/>
      <c r="O307" s="361"/>
    </row>
    <row r="308" spans="1:15" ht="15.6" customHeight="1">
      <c r="A308" s="361"/>
      <c r="B308" s="361"/>
      <c r="D308" s="361"/>
      <c r="E308" s="361"/>
      <c r="F308" s="361"/>
      <c r="G308" s="361"/>
      <c r="H308" s="361"/>
      <c r="I308" s="361"/>
      <c r="J308" s="361"/>
      <c r="K308" s="361"/>
      <c r="L308" s="361"/>
      <c r="O308" s="361"/>
    </row>
    <row r="309" spans="1:15" ht="15.6" customHeight="1">
      <c r="A309" s="361"/>
      <c r="B309" s="361"/>
      <c r="D309" s="361"/>
      <c r="E309" s="361"/>
      <c r="F309" s="361"/>
      <c r="G309" s="361"/>
      <c r="H309" s="361"/>
      <c r="I309" s="361"/>
      <c r="J309" s="361"/>
      <c r="K309" s="361"/>
      <c r="L309" s="361"/>
      <c r="O309" s="361"/>
    </row>
    <row r="310" spans="1:15" ht="15.6" customHeight="1">
      <c r="A310" s="361"/>
      <c r="B310" s="361"/>
      <c r="D310" s="361"/>
      <c r="E310" s="361"/>
      <c r="F310" s="361"/>
      <c r="G310" s="361"/>
      <c r="H310" s="361"/>
      <c r="I310" s="361"/>
      <c r="J310" s="361"/>
      <c r="K310" s="361"/>
      <c r="L310" s="361"/>
      <c r="O310" s="361"/>
    </row>
    <row r="311" spans="1:15" ht="18" customHeight="1">
      <c r="A311" s="361"/>
      <c r="B311" s="361"/>
      <c r="D311" s="361"/>
      <c r="E311" s="361"/>
      <c r="F311" s="361"/>
      <c r="G311" s="361"/>
      <c r="H311" s="361"/>
      <c r="I311" s="361"/>
      <c r="J311" s="361"/>
      <c r="K311" s="361"/>
      <c r="L311" s="361"/>
      <c r="O311" s="361"/>
    </row>
    <row r="312" spans="1:15" ht="18" customHeight="1">
      <c r="A312" s="361"/>
      <c r="B312" s="361"/>
      <c r="D312" s="361"/>
      <c r="E312" s="361"/>
      <c r="F312" s="361"/>
      <c r="G312" s="361"/>
      <c r="H312" s="361"/>
      <c r="I312" s="361"/>
      <c r="J312" s="361"/>
      <c r="K312" s="361"/>
      <c r="L312" s="361"/>
      <c r="O312" s="361"/>
    </row>
    <row r="313" spans="1:15" ht="18" customHeight="1">
      <c r="A313" s="361"/>
      <c r="B313" s="361"/>
      <c r="D313" s="361"/>
      <c r="E313" s="361"/>
      <c r="F313" s="361"/>
      <c r="G313" s="361"/>
      <c r="H313" s="361"/>
      <c r="I313" s="361"/>
      <c r="J313" s="361"/>
      <c r="K313" s="361"/>
      <c r="L313" s="361"/>
      <c r="O313" s="361"/>
    </row>
    <row r="314" spans="1:15" ht="18" customHeight="1">
      <c r="A314" s="361"/>
      <c r="B314" s="361"/>
      <c r="D314" s="361"/>
      <c r="E314" s="361"/>
      <c r="F314" s="361"/>
      <c r="G314" s="361"/>
      <c r="H314" s="361"/>
      <c r="I314" s="361"/>
      <c r="J314" s="361"/>
      <c r="K314" s="361"/>
      <c r="L314" s="361"/>
      <c r="O314" s="361"/>
    </row>
    <row r="315" spans="1:15" ht="18" customHeight="1">
      <c r="A315" s="361"/>
      <c r="B315" s="361"/>
      <c r="D315" s="361"/>
      <c r="E315" s="361"/>
      <c r="F315" s="361"/>
      <c r="G315" s="361"/>
      <c r="H315" s="361"/>
      <c r="I315" s="361"/>
      <c r="J315" s="361"/>
      <c r="K315" s="361"/>
      <c r="L315" s="361"/>
      <c r="O315" s="361"/>
    </row>
    <row r="316" spans="1:15" ht="18" customHeight="1">
      <c r="A316" s="361"/>
      <c r="B316" s="361"/>
      <c r="D316" s="361"/>
      <c r="E316" s="361"/>
      <c r="F316" s="361"/>
      <c r="G316" s="361"/>
      <c r="H316" s="361"/>
      <c r="I316" s="361"/>
      <c r="J316" s="361"/>
      <c r="K316" s="361"/>
      <c r="L316" s="361"/>
      <c r="O316" s="361"/>
    </row>
    <row r="317" spans="1:15">
      <c r="A317" s="361"/>
      <c r="B317" s="361"/>
      <c r="D317" s="361"/>
      <c r="E317" s="361"/>
      <c r="F317" s="361"/>
      <c r="G317" s="361"/>
      <c r="H317" s="361"/>
      <c r="I317" s="361"/>
      <c r="J317" s="361"/>
      <c r="K317" s="361"/>
      <c r="L317" s="361"/>
      <c r="O317" s="361"/>
    </row>
    <row r="318" spans="1:15">
      <c r="A318" s="361"/>
      <c r="B318" s="361"/>
      <c r="D318" s="361"/>
      <c r="E318" s="361"/>
      <c r="F318" s="361"/>
      <c r="G318" s="361"/>
      <c r="H318" s="361"/>
      <c r="I318" s="361"/>
      <c r="J318" s="361"/>
      <c r="K318" s="361"/>
      <c r="L318" s="361"/>
      <c r="O318" s="361"/>
    </row>
    <row r="319" spans="1:15">
      <c r="A319" s="361"/>
      <c r="B319" s="361"/>
      <c r="D319" s="361"/>
      <c r="E319" s="361"/>
      <c r="F319" s="361"/>
      <c r="G319" s="361"/>
      <c r="H319" s="361"/>
      <c r="I319" s="361"/>
      <c r="J319" s="361"/>
      <c r="K319" s="361"/>
      <c r="L319" s="361"/>
      <c r="O319" s="361"/>
    </row>
    <row r="320" spans="1:15">
      <c r="A320" s="361"/>
      <c r="B320" s="361"/>
      <c r="D320" s="361"/>
      <c r="E320" s="361"/>
      <c r="F320" s="361"/>
      <c r="G320" s="361"/>
      <c r="H320" s="361"/>
      <c r="I320" s="361"/>
      <c r="J320" s="361"/>
      <c r="K320" s="361"/>
      <c r="L320" s="361"/>
      <c r="O320" s="361"/>
    </row>
    <row r="321" spans="1:15">
      <c r="A321" s="361"/>
      <c r="B321" s="361"/>
      <c r="D321" s="361"/>
      <c r="E321" s="361"/>
      <c r="F321" s="361"/>
      <c r="G321" s="361"/>
      <c r="H321" s="361"/>
      <c r="I321" s="361"/>
      <c r="J321" s="361"/>
      <c r="K321" s="361"/>
      <c r="L321" s="361"/>
      <c r="O321" s="361"/>
    </row>
    <row r="322" spans="1:15">
      <c r="A322" s="361"/>
      <c r="B322" s="361"/>
      <c r="D322" s="361"/>
      <c r="E322" s="361"/>
      <c r="F322" s="361"/>
      <c r="G322" s="361"/>
      <c r="H322" s="361"/>
      <c r="I322" s="361"/>
      <c r="J322" s="361"/>
      <c r="K322" s="361"/>
      <c r="L322" s="361"/>
      <c r="O322" s="361"/>
    </row>
    <row r="323" spans="1:15">
      <c r="A323" s="361"/>
      <c r="B323" s="361"/>
      <c r="D323" s="361"/>
      <c r="E323" s="361"/>
      <c r="F323" s="361"/>
      <c r="G323" s="361"/>
      <c r="H323" s="361"/>
      <c r="I323" s="361"/>
      <c r="J323" s="361"/>
      <c r="K323" s="361"/>
      <c r="L323" s="361"/>
      <c r="O323" s="361"/>
    </row>
    <row r="324" spans="1:15">
      <c r="A324" s="361"/>
      <c r="B324" s="361"/>
      <c r="D324" s="361"/>
      <c r="E324" s="361"/>
      <c r="F324" s="361"/>
      <c r="G324" s="361"/>
      <c r="H324" s="361"/>
      <c r="I324" s="361"/>
      <c r="J324" s="361"/>
      <c r="K324" s="361"/>
      <c r="L324" s="361"/>
      <c r="O324" s="361"/>
    </row>
    <row r="325" spans="1:15">
      <c r="A325" s="361"/>
      <c r="B325" s="361"/>
      <c r="D325" s="361"/>
      <c r="E325" s="361"/>
      <c r="F325" s="361"/>
      <c r="G325" s="361"/>
      <c r="H325" s="361"/>
      <c r="I325" s="361"/>
      <c r="J325" s="361"/>
      <c r="K325" s="361"/>
      <c r="L325" s="361"/>
      <c r="O325" s="361"/>
    </row>
    <row r="326" spans="1:15">
      <c r="A326" s="361"/>
      <c r="B326" s="361"/>
      <c r="D326" s="361"/>
      <c r="E326" s="361"/>
      <c r="F326" s="361"/>
      <c r="G326" s="361"/>
      <c r="H326" s="361"/>
      <c r="I326" s="361"/>
      <c r="J326" s="361"/>
      <c r="K326" s="361"/>
      <c r="L326" s="361"/>
      <c r="O326" s="361"/>
    </row>
    <row r="327" spans="1:15">
      <c r="A327" s="361"/>
      <c r="B327" s="361"/>
      <c r="D327" s="361"/>
      <c r="E327" s="361"/>
      <c r="F327" s="361"/>
      <c r="G327" s="361"/>
      <c r="H327" s="361"/>
      <c r="I327" s="361"/>
      <c r="J327" s="361"/>
      <c r="K327" s="361"/>
      <c r="L327" s="361"/>
      <c r="O327" s="361"/>
    </row>
    <row r="328" spans="1:15">
      <c r="A328" s="361"/>
      <c r="B328" s="361"/>
      <c r="D328" s="361"/>
      <c r="E328" s="361"/>
      <c r="F328" s="361"/>
      <c r="G328" s="361"/>
      <c r="H328" s="361"/>
      <c r="I328" s="361"/>
      <c r="J328" s="361"/>
      <c r="K328" s="361"/>
      <c r="L328" s="361"/>
      <c r="O328" s="361"/>
    </row>
    <row r="329" spans="1:15">
      <c r="A329" s="361"/>
      <c r="B329" s="361"/>
      <c r="D329" s="361"/>
      <c r="E329" s="361"/>
      <c r="F329" s="361"/>
      <c r="G329" s="361"/>
      <c r="H329" s="361"/>
      <c r="I329" s="361"/>
      <c r="J329" s="361"/>
      <c r="K329" s="361"/>
      <c r="L329" s="361"/>
      <c r="O329" s="361"/>
    </row>
    <row r="330" spans="1:15">
      <c r="A330" s="361"/>
      <c r="B330" s="361"/>
      <c r="D330" s="361"/>
      <c r="E330" s="361"/>
      <c r="F330" s="361"/>
      <c r="G330" s="361"/>
      <c r="H330" s="361"/>
      <c r="I330" s="361"/>
      <c r="J330" s="361"/>
      <c r="K330" s="361"/>
      <c r="L330" s="361"/>
      <c r="O330" s="361"/>
    </row>
    <row r="331" spans="1:15">
      <c r="A331" s="361"/>
      <c r="B331" s="361"/>
      <c r="D331" s="361"/>
      <c r="E331" s="361"/>
      <c r="F331" s="361"/>
      <c r="G331" s="361"/>
      <c r="H331" s="361"/>
      <c r="I331" s="361"/>
      <c r="J331" s="361"/>
      <c r="K331" s="361"/>
      <c r="L331" s="361"/>
      <c r="O331" s="361"/>
    </row>
    <row r="332" spans="1:15">
      <c r="A332" s="361"/>
      <c r="B332" s="361"/>
      <c r="D332" s="361"/>
      <c r="E332" s="361"/>
      <c r="F332" s="361"/>
      <c r="G332" s="361"/>
      <c r="H332" s="361"/>
      <c r="I332" s="361"/>
      <c r="J332" s="361"/>
      <c r="K332" s="361"/>
      <c r="L332" s="361"/>
      <c r="O332" s="361"/>
    </row>
    <row r="333" spans="1:15">
      <c r="A333" s="361"/>
      <c r="B333" s="361"/>
      <c r="D333" s="361"/>
      <c r="E333" s="361"/>
      <c r="F333" s="361"/>
      <c r="G333" s="361"/>
      <c r="H333" s="361"/>
      <c r="I333" s="361"/>
      <c r="J333" s="361"/>
      <c r="K333" s="361"/>
      <c r="L333" s="361"/>
      <c r="O333" s="361"/>
    </row>
    <row r="334" spans="1:15">
      <c r="A334" s="361"/>
      <c r="B334" s="361"/>
      <c r="D334" s="361"/>
      <c r="E334" s="361"/>
      <c r="F334" s="361"/>
      <c r="G334" s="361"/>
      <c r="H334" s="361"/>
      <c r="I334" s="361"/>
      <c r="J334" s="361"/>
      <c r="K334" s="361"/>
      <c r="L334" s="361"/>
      <c r="O334" s="361"/>
    </row>
    <row r="335" spans="1:15">
      <c r="A335" s="361"/>
      <c r="B335" s="361"/>
      <c r="D335" s="361"/>
      <c r="E335" s="361"/>
      <c r="F335" s="361"/>
      <c r="G335" s="361"/>
      <c r="H335" s="361"/>
      <c r="I335" s="361"/>
      <c r="J335" s="361"/>
      <c r="K335" s="361"/>
      <c r="L335" s="361"/>
      <c r="O335" s="361"/>
    </row>
    <row r="336" spans="1:15">
      <c r="A336" s="361"/>
      <c r="B336" s="361"/>
      <c r="D336" s="361"/>
      <c r="E336" s="361"/>
      <c r="F336" s="361"/>
      <c r="G336" s="361"/>
      <c r="H336" s="361"/>
      <c r="I336" s="361"/>
      <c r="J336" s="361"/>
      <c r="K336" s="361"/>
      <c r="L336" s="361"/>
      <c r="O336" s="361"/>
    </row>
    <row r="337" spans="1:15">
      <c r="A337" s="361"/>
      <c r="B337" s="361"/>
      <c r="D337" s="361"/>
      <c r="E337" s="361"/>
      <c r="F337" s="361"/>
      <c r="G337" s="361"/>
      <c r="H337" s="361"/>
      <c r="I337" s="361"/>
      <c r="J337" s="361"/>
      <c r="K337" s="361"/>
      <c r="L337" s="361"/>
      <c r="O337" s="361"/>
    </row>
    <row r="338" spans="1:15">
      <c r="A338" s="361"/>
      <c r="B338" s="361"/>
      <c r="D338" s="361"/>
      <c r="E338" s="361"/>
      <c r="F338" s="361"/>
      <c r="G338" s="361"/>
      <c r="H338" s="361"/>
      <c r="I338" s="361"/>
      <c r="J338" s="361"/>
      <c r="K338" s="361"/>
      <c r="L338" s="361"/>
      <c r="O338" s="361"/>
    </row>
    <row r="339" spans="1:15">
      <c r="A339" s="361"/>
      <c r="B339" s="361"/>
      <c r="D339" s="361"/>
      <c r="E339" s="361"/>
      <c r="F339" s="361"/>
      <c r="G339" s="361"/>
      <c r="H339" s="361"/>
      <c r="I339" s="361"/>
      <c r="J339" s="361"/>
      <c r="K339" s="361"/>
      <c r="L339" s="361"/>
      <c r="O339" s="361"/>
    </row>
    <row r="340" spans="1:15">
      <c r="A340" s="361"/>
      <c r="B340" s="361"/>
      <c r="D340" s="361"/>
      <c r="E340" s="361"/>
      <c r="F340" s="361"/>
      <c r="G340" s="361"/>
      <c r="H340" s="361"/>
      <c r="I340" s="361"/>
      <c r="J340" s="361"/>
      <c r="K340" s="361"/>
      <c r="L340" s="361"/>
      <c r="O340" s="361"/>
    </row>
    <row r="341" spans="1:15">
      <c r="A341" s="361"/>
      <c r="B341" s="361"/>
      <c r="D341" s="361"/>
      <c r="E341" s="361"/>
      <c r="F341" s="361"/>
      <c r="G341" s="361"/>
      <c r="H341" s="361"/>
      <c r="I341" s="361"/>
      <c r="J341" s="361"/>
      <c r="K341" s="361"/>
      <c r="L341" s="361"/>
      <c r="O341" s="361"/>
    </row>
    <row r="342" spans="1:15">
      <c r="A342" s="361"/>
      <c r="B342" s="361"/>
      <c r="D342" s="361"/>
      <c r="E342" s="361"/>
      <c r="F342" s="361"/>
      <c r="G342" s="361"/>
      <c r="H342" s="361"/>
      <c r="I342" s="361"/>
      <c r="J342" s="361"/>
      <c r="K342" s="361"/>
      <c r="L342" s="361"/>
      <c r="O342" s="361"/>
    </row>
    <row r="343" spans="1:15">
      <c r="A343" s="361"/>
      <c r="B343" s="361"/>
      <c r="D343" s="361"/>
      <c r="E343" s="361"/>
      <c r="F343" s="361"/>
      <c r="G343" s="361"/>
      <c r="H343" s="361"/>
      <c r="I343" s="361"/>
      <c r="J343" s="361"/>
      <c r="K343" s="361"/>
      <c r="L343" s="361"/>
      <c r="O343" s="361"/>
    </row>
    <row r="344" spans="1:15">
      <c r="A344" s="361"/>
      <c r="B344" s="361"/>
      <c r="D344" s="361"/>
      <c r="E344" s="361"/>
      <c r="F344" s="361"/>
      <c r="G344" s="361"/>
      <c r="H344" s="361"/>
      <c r="I344" s="361"/>
      <c r="J344" s="361"/>
      <c r="K344" s="361"/>
      <c r="L344" s="361"/>
      <c r="O344" s="361"/>
    </row>
    <row r="345" spans="1:15">
      <c r="A345" s="361"/>
      <c r="B345" s="361"/>
      <c r="D345" s="361"/>
      <c r="E345" s="361"/>
      <c r="F345" s="361"/>
      <c r="G345" s="361"/>
      <c r="H345" s="361"/>
      <c r="I345" s="361"/>
      <c r="J345" s="361"/>
      <c r="K345" s="361"/>
      <c r="L345" s="361"/>
      <c r="O345" s="361"/>
    </row>
    <row r="346" spans="1:15">
      <c r="A346" s="361"/>
      <c r="B346" s="361"/>
      <c r="D346" s="361"/>
      <c r="E346" s="361"/>
      <c r="F346" s="361"/>
      <c r="G346" s="361"/>
      <c r="H346" s="361"/>
      <c r="I346" s="361"/>
      <c r="J346" s="361"/>
      <c r="K346" s="361"/>
      <c r="L346" s="361"/>
      <c r="O346" s="361"/>
    </row>
    <row r="347" spans="1:15">
      <c r="A347" s="361"/>
      <c r="B347" s="361"/>
      <c r="D347" s="361"/>
      <c r="E347" s="361"/>
      <c r="F347" s="361"/>
      <c r="G347" s="361"/>
      <c r="H347" s="361"/>
      <c r="I347" s="361"/>
      <c r="J347" s="361"/>
      <c r="K347" s="361"/>
      <c r="L347" s="361"/>
      <c r="O347" s="361"/>
    </row>
    <row r="348" spans="1:15">
      <c r="A348" s="361"/>
      <c r="B348" s="361"/>
      <c r="D348" s="361"/>
      <c r="E348" s="361"/>
      <c r="F348" s="361"/>
      <c r="G348" s="361"/>
      <c r="H348" s="361"/>
      <c r="I348" s="361"/>
      <c r="J348" s="361"/>
      <c r="K348" s="361"/>
      <c r="L348" s="361"/>
      <c r="O348" s="361"/>
    </row>
    <row r="349" spans="1:15">
      <c r="A349" s="361"/>
      <c r="B349" s="361"/>
      <c r="D349" s="361"/>
      <c r="E349" s="361"/>
      <c r="F349" s="361"/>
      <c r="G349" s="361"/>
      <c r="H349" s="361"/>
      <c r="I349" s="361"/>
      <c r="J349" s="361"/>
      <c r="K349" s="361"/>
      <c r="L349" s="361"/>
      <c r="O349" s="361"/>
    </row>
    <row r="350" spans="1:15">
      <c r="A350" s="361"/>
      <c r="B350" s="361"/>
      <c r="D350" s="361"/>
      <c r="E350" s="361"/>
      <c r="F350" s="361"/>
      <c r="G350" s="361"/>
      <c r="H350" s="361"/>
      <c r="I350" s="361"/>
      <c r="J350" s="361"/>
      <c r="K350" s="361"/>
      <c r="L350" s="361"/>
      <c r="O350" s="361"/>
    </row>
    <row r="351" spans="1:15">
      <c r="A351" s="361"/>
      <c r="B351" s="361"/>
      <c r="D351" s="361"/>
      <c r="E351" s="361"/>
      <c r="F351" s="361"/>
      <c r="G351" s="361"/>
      <c r="H351" s="361"/>
      <c r="I351" s="361"/>
      <c r="J351" s="361"/>
      <c r="K351" s="361"/>
      <c r="L351" s="361"/>
      <c r="O351" s="361"/>
    </row>
    <row r="352" spans="1:15">
      <c r="A352" s="361"/>
      <c r="B352" s="361"/>
      <c r="D352" s="361"/>
      <c r="E352" s="361"/>
      <c r="F352" s="361"/>
      <c r="G352" s="361"/>
      <c r="H352" s="361"/>
      <c r="I352" s="361"/>
      <c r="J352" s="361"/>
      <c r="K352" s="361"/>
      <c r="L352" s="361"/>
      <c r="O352" s="361"/>
    </row>
    <row r="353" spans="1:15">
      <c r="A353" s="361"/>
      <c r="B353" s="361"/>
      <c r="D353" s="361"/>
      <c r="E353" s="361"/>
      <c r="F353" s="361"/>
      <c r="G353" s="361"/>
      <c r="H353" s="361"/>
      <c r="I353" s="361"/>
      <c r="J353" s="361"/>
      <c r="K353" s="361"/>
      <c r="L353" s="361"/>
      <c r="O353" s="361"/>
    </row>
    <row r="354" spans="1:15">
      <c r="A354" s="361"/>
      <c r="B354" s="361"/>
      <c r="D354" s="361"/>
      <c r="E354" s="361"/>
      <c r="F354" s="361"/>
      <c r="G354" s="361"/>
      <c r="H354" s="361"/>
      <c r="I354" s="361"/>
      <c r="J354" s="361"/>
      <c r="K354" s="361"/>
      <c r="L354" s="361"/>
      <c r="O354" s="361"/>
    </row>
    <row r="355" spans="1:15">
      <c r="A355" s="361"/>
      <c r="B355" s="361"/>
      <c r="D355" s="361"/>
      <c r="E355" s="361"/>
      <c r="F355" s="361"/>
      <c r="G355" s="361"/>
      <c r="H355" s="361"/>
      <c r="I355" s="361"/>
      <c r="J355" s="361"/>
      <c r="K355" s="361"/>
      <c r="L355" s="361"/>
      <c r="O355" s="361"/>
    </row>
    <row r="356" spans="1:15">
      <c r="A356" s="361"/>
      <c r="B356" s="361"/>
      <c r="D356" s="361"/>
      <c r="E356" s="361"/>
      <c r="F356" s="361"/>
      <c r="G356" s="361"/>
      <c r="H356" s="361"/>
      <c r="I356" s="361"/>
      <c r="J356" s="361"/>
      <c r="K356" s="361"/>
      <c r="L356" s="361"/>
      <c r="O356" s="361"/>
    </row>
    <row r="357" spans="1:15">
      <c r="A357" s="361"/>
      <c r="B357" s="361"/>
      <c r="D357" s="361"/>
      <c r="E357" s="361"/>
      <c r="F357" s="361"/>
      <c r="G357" s="361"/>
      <c r="H357" s="361"/>
      <c r="I357" s="361"/>
      <c r="J357" s="361"/>
      <c r="K357" s="361"/>
      <c r="L357" s="361"/>
      <c r="O357" s="361"/>
    </row>
    <row r="358" spans="1:15">
      <c r="A358" s="361"/>
      <c r="B358" s="361"/>
      <c r="D358" s="361"/>
      <c r="E358" s="361"/>
      <c r="F358" s="361"/>
      <c r="G358" s="361"/>
      <c r="H358" s="361"/>
      <c r="I358" s="361"/>
      <c r="J358" s="361"/>
      <c r="K358" s="361"/>
      <c r="L358" s="361"/>
      <c r="O358" s="361"/>
    </row>
    <row r="359" spans="1:15">
      <c r="A359" s="361"/>
      <c r="B359" s="361"/>
      <c r="D359" s="361"/>
      <c r="E359" s="361"/>
      <c r="F359" s="361"/>
      <c r="G359" s="361"/>
      <c r="H359" s="361"/>
      <c r="I359" s="361"/>
      <c r="J359" s="361"/>
      <c r="K359" s="361"/>
      <c r="L359" s="361"/>
      <c r="O359" s="361"/>
    </row>
    <row r="360" spans="1:15">
      <c r="A360" s="361"/>
      <c r="B360" s="361"/>
      <c r="D360" s="361"/>
      <c r="E360" s="361"/>
      <c r="F360" s="361"/>
      <c r="G360" s="361"/>
      <c r="H360" s="361"/>
      <c r="I360" s="361"/>
      <c r="J360" s="361"/>
      <c r="K360" s="361"/>
      <c r="L360" s="361"/>
      <c r="O360" s="361"/>
    </row>
    <row r="361" spans="1:15">
      <c r="A361" s="361"/>
      <c r="B361" s="361"/>
      <c r="D361" s="361"/>
      <c r="E361" s="361"/>
      <c r="F361" s="361"/>
      <c r="G361" s="361"/>
      <c r="H361" s="361"/>
      <c r="I361" s="361"/>
      <c r="J361" s="361"/>
      <c r="K361" s="361"/>
      <c r="L361" s="361"/>
      <c r="O361" s="361"/>
    </row>
    <row r="362" spans="1:15">
      <c r="A362" s="361"/>
      <c r="B362" s="361"/>
      <c r="D362" s="361"/>
      <c r="E362" s="361"/>
      <c r="F362" s="361"/>
      <c r="G362" s="361"/>
      <c r="H362" s="361"/>
      <c r="I362" s="361"/>
      <c r="J362" s="361"/>
      <c r="K362" s="361"/>
      <c r="L362" s="361"/>
      <c r="O362" s="361"/>
    </row>
    <row r="363" spans="1:15">
      <c r="A363" s="361"/>
      <c r="B363" s="361"/>
      <c r="D363" s="361"/>
      <c r="E363" s="361"/>
      <c r="F363" s="361"/>
      <c r="G363" s="361"/>
      <c r="H363" s="361"/>
      <c r="I363" s="361"/>
      <c r="J363" s="361"/>
      <c r="K363" s="361"/>
      <c r="L363" s="361"/>
      <c r="O363" s="361"/>
    </row>
    <row r="364" spans="1:15">
      <c r="A364" s="361"/>
      <c r="B364" s="361"/>
      <c r="D364" s="361"/>
      <c r="E364" s="361"/>
      <c r="F364" s="361"/>
      <c r="G364" s="361"/>
      <c r="H364" s="361"/>
      <c r="I364" s="361"/>
      <c r="J364" s="361"/>
      <c r="K364" s="361"/>
      <c r="L364" s="361"/>
      <c r="O364" s="361"/>
    </row>
    <row r="365" spans="1:15">
      <c r="A365" s="361"/>
      <c r="B365" s="361"/>
      <c r="D365" s="361"/>
      <c r="E365" s="361"/>
      <c r="F365" s="361"/>
      <c r="G365" s="361"/>
      <c r="H365" s="361"/>
      <c r="I365" s="361"/>
      <c r="J365" s="361"/>
      <c r="K365" s="361"/>
      <c r="L365" s="361"/>
      <c r="O365" s="361"/>
    </row>
    <row r="366" spans="1:15">
      <c r="A366" s="361"/>
      <c r="B366" s="361"/>
      <c r="D366" s="361"/>
      <c r="E366" s="361"/>
      <c r="F366" s="361"/>
      <c r="G366" s="361"/>
      <c r="H366" s="361"/>
      <c r="I366" s="361"/>
      <c r="J366" s="361"/>
      <c r="K366" s="361"/>
      <c r="L366" s="361"/>
      <c r="O366" s="361"/>
    </row>
    <row r="367" spans="1:15">
      <c r="A367" s="361"/>
      <c r="B367" s="361"/>
      <c r="D367" s="361"/>
      <c r="E367" s="361"/>
      <c r="F367" s="361"/>
      <c r="G367" s="361"/>
      <c r="H367" s="361"/>
      <c r="I367" s="361"/>
      <c r="J367" s="361"/>
      <c r="K367" s="361"/>
      <c r="L367" s="361"/>
      <c r="O367" s="361"/>
    </row>
    <row r="368" spans="1:15">
      <c r="A368" s="361"/>
      <c r="B368" s="361"/>
      <c r="D368" s="361"/>
      <c r="E368" s="361"/>
      <c r="F368" s="361"/>
      <c r="G368" s="361"/>
      <c r="H368" s="361"/>
      <c r="I368" s="361"/>
      <c r="J368" s="361"/>
      <c r="K368" s="361"/>
      <c r="L368" s="361"/>
      <c r="O368" s="361"/>
    </row>
    <row r="369" spans="1:15">
      <c r="A369" s="361"/>
      <c r="B369" s="361"/>
      <c r="D369" s="361"/>
      <c r="E369" s="361"/>
      <c r="F369" s="361"/>
      <c r="G369" s="361"/>
      <c r="H369" s="361"/>
      <c r="I369" s="361"/>
      <c r="J369" s="361"/>
      <c r="K369" s="361"/>
      <c r="L369" s="361"/>
      <c r="O369" s="361"/>
    </row>
    <row r="370" spans="1:15">
      <c r="A370" s="361"/>
      <c r="B370" s="361"/>
      <c r="D370" s="361"/>
      <c r="E370" s="361"/>
      <c r="F370" s="361"/>
      <c r="G370" s="361"/>
      <c r="H370" s="361"/>
      <c r="I370" s="361"/>
      <c r="J370" s="361"/>
      <c r="K370" s="361"/>
      <c r="L370" s="361"/>
      <c r="O370" s="361"/>
    </row>
    <row r="371" spans="1:15">
      <c r="A371" s="361"/>
      <c r="B371" s="361"/>
      <c r="D371" s="361"/>
      <c r="E371" s="361"/>
      <c r="F371" s="361"/>
      <c r="G371" s="361"/>
      <c r="H371" s="361"/>
      <c r="I371" s="361"/>
      <c r="J371" s="361"/>
      <c r="K371" s="361"/>
      <c r="L371" s="361"/>
      <c r="O371" s="361"/>
    </row>
    <row r="372" spans="1:15">
      <c r="A372" s="361"/>
      <c r="B372" s="361"/>
      <c r="D372" s="361"/>
      <c r="E372" s="361"/>
      <c r="F372" s="361"/>
      <c r="G372" s="361"/>
      <c r="H372" s="361"/>
      <c r="I372" s="361"/>
      <c r="J372" s="361"/>
      <c r="K372" s="361"/>
      <c r="L372" s="361"/>
      <c r="O372" s="361"/>
    </row>
    <row r="373" spans="1:15">
      <c r="A373" s="361"/>
      <c r="B373" s="361"/>
      <c r="D373" s="361"/>
      <c r="E373" s="361"/>
      <c r="F373" s="361"/>
      <c r="G373" s="361"/>
      <c r="H373" s="361"/>
      <c r="I373" s="361"/>
      <c r="J373" s="361"/>
      <c r="K373" s="361"/>
      <c r="L373" s="361"/>
      <c r="O373" s="361"/>
    </row>
    <row r="374" spans="1:15">
      <c r="A374" s="361"/>
      <c r="B374" s="361"/>
      <c r="D374" s="361"/>
      <c r="E374" s="361"/>
      <c r="F374" s="361"/>
      <c r="G374" s="361"/>
      <c r="H374" s="361"/>
      <c r="I374" s="361"/>
      <c r="J374" s="361"/>
      <c r="K374" s="361"/>
      <c r="L374" s="361"/>
      <c r="O374" s="361"/>
    </row>
    <row r="375" spans="1:15">
      <c r="A375" s="361"/>
      <c r="B375" s="361"/>
      <c r="D375" s="361"/>
      <c r="E375" s="361"/>
      <c r="F375" s="361"/>
      <c r="G375" s="361"/>
      <c r="H375" s="361"/>
      <c r="I375" s="361"/>
      <c r="J375" s="361"/>
      <c r="K375" s="361"/>
      <c r="L375" s="361"/>
      <c r="O375" s="361"/>
    </row>
    <row r="376" spans="1:15">
      <c r="A376" s="361"/>
      <c r="B376" s="361"/>
      <c r="D376" s="361"/>
      <c r="E376" s="361"/>
      <c r="F376" s="361"/>
      <c r="G376" s="361"/>
      <c r="H376" s="361"/>
      <c r="I376" s="361"/>
      <c r="J376" s="361"/>
      <c r="K376" s="361"/>
      <c r="L376" s="361"/>
      <c r="O376" s="361"/>
    </row>
    <row r="377" spans="1:15">
      <c r="A377" s="361"/>
      <c r="B377" s="361"/>
      <c r="D377" s="361"/>
      <c r="E377" s="361"/>
      <c r="F377" s="361"/>
      <c r="G377" s="361"/>
      <c r="H377" s="361"/>
      <c r="I377" s="361"/>
      <c r="J377" s="361"/>
      <c r="K377" s="361"/>
      <c r="L377" s="361"/>
      <c r="O377" s="361"/>
    </row>
    <row r="378" spans="1:15">
      <c r="A378" s="361"/>
      <c r="B378" s="361"/>
      <c r="D378" s="361"/>
      <c r="E378" s="361"/>
      <c r="F378" s="361"/>
      <c r="G378" s="361"/>
      <c r="H378" s="361"/>
      <c r="I378" s="361"/>
      <c r="J378" s="361"/>
      <c r="K378" s="361"/>
      <c r="L378" s="361"/>
      <c r="O378" s="361"/>
    </row>
    <row r="379" spans="1:15">
      <c r="A379" s="361"/>
      <c r="B379" s="361"/>
      <c r="D379" s="361"/>
      <c r="E379" s="361"/>
      <c r="F379" s="361"/>
      <c r="G379" s="361"/>
      <c r="H379" s="361"/>
      <c r="I379" s="361"/>
      <c r="J379" s="361"/>
      <c r="K379" s="361"/>
      <c r="L379" s="361"/>
      <c r="O379" s="361"/>
    </row>
    <row r="380" spans="1:15">
      <c r="A380" s="361"/>
      <c r="B380" s="361"/>
      <c r="D380" s="361"/>
      <c r="E380" s="361"/>
      <c r="F380" s="361"/>
      <c r="G380" s="361"/>
      <c r="H380" s="361"/>
      <c r="I380" s="361"/>
      <c r="J380" s="361"/>
      <c r="K380" s="361"/>
      <c r="L380" s="361"/>
      <c r="O380" s="361"/>
    </row>
    <row r="381" spans="1:15">
      <c r="A381" s="361"/>
      <c r="B381" s="361"/>
      <c r="D381" s="361"/>
      <c r="E381" s="361"/>
      <c r="F381" s="361"/>
      <c r="G381" s="361"/>
      <c r="H381" s="361"/>
      <c r="I381" s="361"/>
      <c r="J381" s="361"/>
      <c r="K381" s="361"/>
      <c r="L381" s="361"/>
      <c r="O381" s="361"/>
    </row>
    <row r="382" spans="1:15">
      <c r="A382" s="361"/>
      <c r="B382" s="361"/>
      <c r="D382" s="361"/>
      <c r="E382" s="361"/>
      <c r="F382" s="361"/>
      <c r="G382" s="361"/>
      <c r="H382" s="361"/>
      <c r="I382" s="361"/>
      <c r="J382" s="361"/>
      <c r="K382" s="361"/>
      <c r="L382" s="361"/>
      <c r="O382" s="361"/>
    </row>
    <row r="383" spans="1:15">
      <c r="A383" s="361"/>
      <c r="B383" s="361"/>
      <c r="D383" s="361"/>
      <c r="E383" s="361"/>
      <c r="F383" s="361"/>
      <c r="G383" s="361"/>
      <c r="H383" s="361"/>
      <c r="I383" s="361"/>
      <c r="J383" s="361"/>
      <c r="K383" s="361"/>
      <c r="L383" s="361"/>
      <c r="O383" s="361"/>
    </row>
    <row r="384" spans="1:15">
      <c r="A384" s="361"/>
      <c r="B384" s="361"/>
      <c r="D384" s="361"/>
      <c r="E384" s="361"/>
      <c r="F384" s="361"/>
      <c r="G384" s="361"/>
      <c r="H384" s="361"/>
      <c r="I384" s="361"/>
      <c r="J384" s="361"/>
      <c r="K384" s="361"/>
      <c r="L384" s="361"/>
      <c r="O384" s="361"/>
    </row>
    <row r="385" spans="1:15">
      <c r="A385" s="361"/>
      <c r="B385" s="361"/>
      <c r="D385" s="361"/>
      <c r="E385" s="361"/>
      <c r="F385" s="361"/>
      <c r="G385" s="361"/>
      <c r="H385" s="361"/>
      <c r="I385" s="361"/>
      <c r="J385" s="361"/>
      <c r="K385" s="361"/>
      <c r="L385" s="361"/>
      <c r="O385" s="361"/>
    </row>
    <row r="386" spans="1:15">
      <c r="A386" s="361"/>
      <c r="B386" s="361"/>
      <c r="D386" s="361"/>
      <c r="E386" s="361"/>
      <c r="F386" s="361"/>
      <c r="G386" s="361"/>
      <c r="H386" s="361"/>
      <c r="I386" s="361"/>
      <c r="J386" s="361"/>
      <c r="K386" s="361"/>
      <c r="L386" s="361"/>
      <c r="O386" s="361"/>
    </row>
  </sheetData>
  <sortState ref="A6:V49">
    <sortCondition ref="B6"/>
  </sortState>
  <mergeCells count="14">
    <mergeCell ref="A1:E1"/>
    <mergeCell ref="F1:K1"/>
    <mergeCell ref="A2:E2"/>
    <mergeCell ref="F2:K3"/>
    <mergeCell ref="A3:E3"/>
    <mergeCell ref="M4:O4"/>
    <mergeCell ref="F52:K52"/>
    <mergeCell ref="B53:E53"/>
    <mergeCell ref="F53:J53"/>
    <mergeCell ref="B58:E58"/>
    <mergeCell ref="F58:J58"/>
    <mergeCell ref="B55:E55"/>
    <mergeCell ref="F55:J55"/>
    <mergeCell ref="A4:L4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8"/>
  <sheetViews>
    <sheetView view="pageBreakPreview" zoomScaleNormal="100" workbookViewId="0">
      <selection activeCell="G4" sqref="G4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7" width="25.625" style="4" customWidth="1"/>
    <col min="8" max="8" width="22.375" style="4" customWidth="1"/>
    <col min="9" max="9" width="5.875" style="4" customWidth="1"/>
    <col min="10" max="16384" width="9" style="4"/>
  </cols>
  <sheetData>
    <row r="1" spans="1:9" s="15" customFormat="1" ht="60" customHeight="1">
      <c r="A1" s="451" t="s">
        <v>5338</v>
      </c>
      <c r="B1" s="438"/>
      <c r="C1" s="452"/>
      <c r="D1" s="452"/>
      <c r="E1" s="452"/>
      <c r="F1" s="452"/>
      <c r="G1" s="452"/>
    </row>
    <row r="2" spans="1:9" s="10" customFormat="1" ht="24.95" customHeight="1">
      <c r="A2" s="469" t="s">
        <v>264</v>
      </c>
      <c r="B2" s="469"/>
      <c r="C2" s="469"/>
      <c r="D2" s="469"/>
      <c r="E2" s="469"/>
      <c r="F2" s="469"/>
      <c r="G2" s="469"/>
    </row>
    <row r="3" spans="1:9" s="10" customFormat="1" ht="35.1" customHeight="1">
      <c r="A3" s="470" t="s">
        <v>5644</v>
      </c>
      <c r="B3" s="470"/>
      <c r="C3" s="470"/>
      <c r="D3" s="470"/>
      <c r="E3" s="470"/>
      <c r="F3" s="470"/>
      <c r="G3" s="470"/>
    </row>
    <row r="4" spans="1:9" ht="15" customHeight="1">
      <c r="A4" s="6"/>
      <c r="B4" s="6"/>
      <c r="C4" s="6"/>
      <c r="D4" s="6"/>
      <c r="E4" s="6"/>
      <c r="F4" s="184"/>
      <c r="G4" s="238" t="s">
        <v>5672</v>
      </c>
      <c r="H4" s="231"/>
    </row>
    <row r="5" spans="1:9" s="8" customFormat="1" ht="24.95" customHeight="1">
      <c r="A5" s="226" t="s">
        <v>22</v>
      </c>
      <c r="B5" s="355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  <c r="H5" s="226" t="s">
        <v>317</v>
      </c>
    </row>
    <row r="6" spans="1:9" s="8" customFormat="1" ht="20.100000000000001" customHeight="1">
      <c r="A6" s="226"/>
      <c r="B6" s="441" t="s">
        <v>2</v>
      </c>
      <c r="C6" s="466"/>
      <c r="D6" s="356">
        <f>A43</f>
        <v>37</v>
      </c>
      <c r="E6" s="44"/>
      <c r="F6" s="44"/>
      <c r="G6" s="231"/>
      <c r="H6" s="226"/>
    </row>
    <row r="7" spans="1:9" s="10" customFormat="1" ht="18" customHeight="1">
      <c r="A7" s="45">
        <v>1</v>
      </c>
      <c r="B7" s="51" t="s">
        <v>5453</v>
      </c>
      <c r="C7" s="286" t="s">
        <v>5454</v>
      </c>
      <c r="D7" s="287" t="s">
        <v>50</v>
      </c>
      <c r="E7" s="42" t="s">
        <v>2093</v>
      </c>
      <c r="F7" s="69" t="s">
        <v>2161</v>
      </c>
      <c r="G7" s="46" t="s">
        <v>5462</v>
      </c>
      <c r="H7" s="37" t="s">
        <v>319</v>
      </c>
    </row>
    <row r="8" spans="1:9" s="10" customFormat="1" ht="18" customHeight="1">
      <c r="A8" s="45">
        <v>2</v>
      </c>
      <c r="B8" s="51" t="s">
        <v>5455</v>
      </c>
      <c r="C8" s="286" t="s">
        <v>312</v>
      </c>
      <c r="D8" s="287" t="s">
        <v>5456</v>
      </c>
      <c r="E8" s="42" t="s">
        <v>2093</v>
      </c>
      <c r="F8" s="69" t="s">
        <v>2161</v>
      </c>
      <c r="G8" s="45" t="s">
        <v>1</v>
      </c>
      <c r="H8" s="37" t="s">
        <v>319</v>
      </c>
    </row>
    <row r="9" spans="1:9" s="10" customFormat="1" ht="18" customHeight="1">
      <c r="A9" s="45">
        <v>3</v>
      </c>
      <c r="B9" s="51" t="s">
        <v>5457</v>
      </c>
      <c r="C9" s="286" t="s">
        <v>5458</v>
      </c>
      <c r="D9" s="287" t="s">
        <v>49</v>
      </c>
      <c r="E9" s="42" t="s">
        <v>2093</v>
      </c>
      <c r="F9" s="69" t="s">
        <v>2161</v>
      </c>
      <c r="G9" s="46" t="s">
        <v>5463</v>
      </c>
      <c r="H9" s="37" t="s">
        <v>319</v>
      </c>
    </row>
    <row r="10" spans="1:9" s="10" customFormat="1" ht="18" customHeight="1">
      <c r="A10" s="45">
        <v>4</v>
      </c>
      <c r="B10" s="51" t="s">
        <v>5459</v>
      </c>
      <c r="C10" s="286" t="s">
        <v>422</v>
      </c>
      <c r="D10" s="287" t="s">
        <v>49</v>
      </c>
      <c r="E10" s="42" t="s">
        <v>287</v>
      </c>
      <c r="F10" s="69" t="s">
        <v>2161</v>
      </c>
      <c r="G10" s="46" t="s">
        <v>5462</v>
      </c>
      <c r="H10" s="37" t="s">
        <v>319</v>
      </c>
    </row>
    <row r="11" spans="1:9" s="10" customFormat="1" ht="18" customHeight="1">
      <c r="A11" s="45">
        <v>5</v>
      </c>
      <c r="B11" s="51" t="s">
        <v>5460</v>
      </c>
      <c r="C11" s="286" t="s">
        <v>5461</v>
      </c>
      <c r="D11" s="287" t="s">
        <v>116</v>
      </c>
      <c r="E11" s="42" t="s">
        <v>2102</v>
      </c>
      <c r="F11" s="69" t="s">
        <v>2175</v>
      </c>
      <c r="G11" s="45" t="s">
        <v>1</v>
      </c>
      <c r="H11" s="37" t="s">
        <v>318</v>
      </c>
    </row>
    <row r="12" spans="1:9" s="10" customFormat="1" ht="18" customHeight="1">
      <c r="A12" s="45">
        <v>6</v>
      </c>
      <c r="B12" s="51" t="s">
        <v>3994</v>
      </c>
      <c r="C12" s="85" t="s">
        <v>211</v>
      </c>
      <c r="D12" s="86" t="s">
        <v>151</v>
      </c>
      <c r="E12" s="42" t="s">
        <v>3565</v>
      </c>
      <c r="F12" s="69" t="s">
        <v>1897</v>
      </c>
      <c r="G12" s="46" t="s">
        <v>5331</v>
      </c>
      <c r="H12" s="37" t="s">
        <v>319</v>
      </c>
      <c r="I12" s="10">
        <v>1</v>
      </c>
    </row>
    <row r="13" spans="1:9" s="10" customFormat="1" ht="18" customHeight="1">
      <c r="A13" s="45">
        <v>7</v>
      </c>
      <c r="B13" s="51" t="s">
        <v>3995</v>
      </c>
      <c r="C13" s="85" t="s">
        <v>140</v>
      </c>
      <c r="D13" s="86" t="s">
        <v>64</v>
      </c>
      <c r="E13" s="42" t="s">
        <v>3565</v>
      </c>
      <c r="F13" s="69" t="s">
        <v>3873</v>
      </c>
      <c r="G13" s="45" t="s">
        <v>1</v>
      </c>
      <c r="H13" s="37" t="s">
        <v>319</v>
      </c>
      <c r="I13" s="10">
        <v>2</v>
      </c>
    </row>
    <row r="14" spans="1:9" s="10" customFormat="1" ht="18" customHeight="1">
      <c r="A14" s="45">
        <v>8</v>
      </c>
      <c r="B14" s="51" t="s">
        <v>3996</v>
      </c>
      <c r="C14" s="85" t="s">
        <v>2068</v>
      </c>
      <c r="D14" s="86" t="s">
        <v>212</v>
      </c>
      <c r="E14" s="42" t="s">
        <v>3565</v>
      </c>
      <c r="F14" s="69" t="s">
        <v>3873</v>
      </c>
      <c r="G14" s="95" t="s">
        <v>1</v>
      </c>
      <c r="H14" s="37" t="s">
        <v>319</v>
      </c>
      <c r="I14" s="10">
        <v>3</v>
      </c>
    </row>
    <row r="15" spans="1:9" s="10" customFormat="1" ht="18" customHeight="1">
      <c r="A15" s="45">
        <v>9</v>
      </c>
      <c r="B15" s="51" t="s">
        <v>3997</v>
      </c>
      <c r="C15" s="85" t="s">
        <v>3998</v>
      </c>
      <c r="D15" s="86" t="s">
        <v>215</v>
      </c>
      <c r="E15" s="42" t="s">
        <v>3565</v>
      </c>
      <c r="F15" s="69" t="s">
        <v>3873</v>
      </c>
      <c r="G15" s="95" t="s">
        <v>1</v>
      </c>
      <c r="H15" s="37" t="s">
        <v>319</v>
      </c>
      <c r="I15" s="10">
        <v>4</v>
      </c>
    </row>
    <row r="16" spans="1:9" s="10" customFormat="1" ht="18" customHeight="1">
      <c r="A16" s="45">
        <v>10</v>
      </c>
      <c r="B16" s="51" t="s">
        <v>3999</v>
      </c>
      <c r="C16" s="85" t="s">
        <v>4000</v>
      </c>
      <c r="D16" s="86" t="s">
        <v>89</v>
      </c>
      <c r="E16" s="42" t="s">
        <v>3565</v>
      </c>
      <c r="F16" s="69" t="s">
        <v>1897</v>
      </c>
      <c r="G16" s="46" t="s">
        <v>5332</v>
      </c>
      <c r="H16" s="37" t="s">
        <v>319</v>
      </c>
      <c r="I16" s="10">
        <v>5</v>
      </c>
    </row>
    <row r="17" spans="1:9" s="10" customFormat="1" ht="18" customHeight="1">
      <c r="A17" s="45">
        <v>11</v>
      </c>
      <c r="B17" s="51" t="s">
        <v>4001</v>
      </c>
      <c r="C17" s="85" t="s">
        <v>4002</v>
      </c>
      <c r="D17" s="86" t="s">
        <v>76</v>
      </c>
      <c r="E17" s="42" t="s">
        <v>3565</v>
      </c>
      <c r="F17" s="69" t="s">
        <v>3873</v>
      </c>
      <c r="G17" s="45" t="s">
        <v>1</v>
      </c>
      <c r="H17" s="37" t="s">
        <v>319</v>
      </c>
      <c r="I17" s="10">
        <v>6</v>
      </c>
    </row>
    <row r="18" spans="1:9" s="10" customFormat="1" ht="18" customHeight="1">
      <c r="A18" s="45">
        <v>12</v>
      </c>
      <c r="B18" s="51" t="s">
        <v>4205</v>
      </c>
      <c r="C18" s="85" t="s">
        <v>4206</v>
      </c>
      <c r="D18" s="86" t="s">
        <v>173</v>
      </c>
      <c r="E18" s="42" t="s">
        <v>4209</v>
      </c>
      <c r="F18" s="69" t="s">
        <v>1897</v>
      </c>
      <c r="G18" s="46" t="s">
        <v>5331</v>
      </c>
      <c r="H18" s="37" t="s">
        <v>320</v>
      </c>
      <c r="I18" s="10">
        <v>7</v>
      </c>
    </row>
    <row r="19" spans="1:9" s="10" customFormat="1" ht="18" customHeight="1">
      <c r="A19" s="45">
        <v>13</v>
      </c>
      <c r="B19" s="51" t="s">
        <v>4207</v>
      </c>
      <c r="C19" s="85" t="s">
        <v>177</v>
      </c>
      <c r="D19" s="86" t="s">
        <v>146</v>
      </c>
      <c r="E19" s="42" t="s">
        <v>4209</v>
      </c>
      <c r="F19" s="69" t="s">
        <v>1897</v>
      </c>
      <c r="G19" s="46" t="s">
        <v>5333</v>
      </c>
      <c r="H19" s="37" t="s">
        <v>320</v>
      </c>
      <c r="I19" s="10">
        <v>8</v>
      </c>
    </row>
    <row r="20" spans="1:9" s="10" customFormat="1" ht="18" customHeight="1">
      <c r="A20" s="45">
        <v>14</v>
      </c>
      <c r="B20" s="51" t="s">
        <v>4208</v>
      </c>
      <c r="C20" s="85" t="s">
        <v>2333</v>
      </c>
      <c r="D20" s="86" t="s">
        <v>153</v>
      </c>
      <c r="E20" s="42" t="s">
        <v>4209</v>
      </c>
      <c r="F20" s="69" t="s">
        <v>1897</v>
      </c>
      <c r="G20" s="231" t="s">
        <v>5334</v>
      </c>
      <c r="H20" s="37" t="s">
        <v>320</v>
      </c>
      <c r="I20" s="10">
        <v>9</v>
      </c>
    </row>
    <row r="21" spans="1:9" s="10" customFormat="1" ht="18" customHeight="1">
      <c r="A21" s="45">
        <v>15</v>
      </c>
      <c r="B21" s="51" t="s">
        <v>4040</v>
      </c>
      <c r="C21" s="85" t="s">
        <v>85</v>
      </c>
      <c r="D21" s="86" t="s">
        <v>151</v>
      </c>
      <c r="E21" s="42" t="s">
        <v>3567</v>
      </c>
      <c r="F21" s="69" t="s">
        <v>3153</v>
      </c>
      <c r="G21" s="45"/>
      <c r="H21" s="37" t="s">
        <v>318</v>
      </c>
      <c r="I21" s="10">
        <v>10</v>
      </c>
    </row>
    <row r="22" spans="1:9" s="10" customFormat="1" ht="18" customHeight="1">
      <c r="A22" s="45">
        <v>16</v>
      </c>
      <c r="B22" s="51" t="s">
        <v>4041</v>
      </c>
      <c r="C22" s="85" t="s">
        <v>4042</v>
      </c>
      <c r="D22" s="86" t="s">
        <v>57</v>
      </c>
      <c r="E22" s="42" t="s">
        <v>3567</v>
      </c>
      <c r="F22" s="69" t="s">
        <v>3153</v>
      </c>
      <c r="G22" s="69"/>
      <c r="H22" s="37" t="s">
        <v>318</v>
      </c>
      <c r="I22" s="10">
        <v>11</v>
      </c>
    </row>
    <row r="23" spans="1:9" s="10" customFormat="1" ht="18" customHeight="1">
      <c r="A23" s="45">
        <v>17</v>
      </c>
      <c r="B23" s="51" t="s">
        <v>4043</v>
      </c>
      <c r="C23" s="85" t="s">
        <v>375</v>
      </c>
      <c r="D23" s="86" t="s">
        <v>988</v>
      </c>
      <c r="E23" s="42" t="s">
        <v>3567</v>
      </c>
      <c r="F23" s="69" t="s">
        <v>3153</v>
      </c>
      <c r="G23" s="45"/>
      <c r="H23" s="37" t="s">
        <v>318</v>
      </c>
      <c r="I23" s="10">
        <v>12</v>
      </c>
    </row>
    <row r="24" spans="1:9" s="10" customFormat="1" ht="18" customHeight="1">
      <c r="A24" s="45">
        <v>18</v>
      </c>
      <c r="B24" s="51" t="s">
        <v>3948</v>
      </c>
      <c r="C24" s="288" t="s">
        <v>388</v>
      </c>
      <c r="D24" s="289" t="s">
        <v>198</v>
      </c>
      <c r="E24" s="42" t="s">
        <v>3570</v>
      </c>
      <c r="F24" s="69" t="s">
        <v>1897</v>
      </c>
      <c r="G24" s="46" t="s">
        <v>5335</v>
      </c>
      <c r="H24" s="37" t="s">
        <v>2307</v>
      </c>
      <c r="I24" s="10">
        <v>13</v>
      </c>
    </row>
    <row r="25" spans="1:9" s="10" customFormat="1" ht="18" customHeight="1">
      <c r="A25" s="45">
        <v>19</v>
      </c>
      <c r="B25" s="51" t="s">
        <v>4044</v>
      </c>
      <c r="C25" s="85" t="s">
        <v>149</v>
      </c>
      <c r="D25" s="86" t="s">
        <v>50</v>
      </c>
      <c r="E25" s="42" t="s">
        <v>3560</v>
      </c>
      <c r="F25" s="69" t="s">
        <v>2247</v>
      </c>
      <c r="G25" s="231"/>
      <c r="H25" s="37" t="s">
        <v>319</v>
      </c>
      <c r="I25" s="10">
        <v>1</v>
      </c>
    </row>
    <row r="26" spans="1:9" s="10" customFormat="1" ht="18" customHeight="1">
      <c r="A26" s="45">
        <v>20</v>
      </c>
      <c r="B26" s="51" t="s">
        <v>4045</v>
      </c>
      <c r="C26" s="85" t="s">
        <v>4046</v>
      </c>
      <c r="D26" s="86" t="s">
        <v>11</v>
      </c>
      <c r="E26" s="42" t="s">
        <v>3560</v>
      </c>
      <c r="F26" s="69" t="s">
        <v>2247</v>
      </c>
      <c r="G26" s="45"/>
      <c r="H26" s="37" t="s">
        <v>319</v>
      </c>
      <c r="I26" s="10">
        <v>2</v>
      </c>
    </row>
    <row r="27" spans="1:9" s="10" customFormat="1" ht="18" customHeight="1">
      <c r="A27" s="45">
        <v>21</v>
      </c>
      <c r="B27" s="51" t="s">
        <v>4047</v>
      </c>
      <c r="C27" s="85" t="s">
        <v>2198</v>
      </c>
      <c r="D27" s="86" t="s">
        <v>193</v>
      </c>
      <c r="E27" s="42" t="s">
        <v>3560</v>
      </c>
      <c r="F27" s="69" t="s">
        <v>2247</v>
      </c>
      <c r="G27" s="46"/>
      <c r="H27" s="37" t="s">
        <v>319</v>
      </c>
      <c r="I27" s="10">
        <v>3</v>
      </c>
    </row>
    <row r="28" spans="1:9" s="10" customFormat="1" ht="18" customHeight="1">
      <c r="A28" s="45">
        <v>22</v>
      </c>
      <c r="B28" s="51" t="s">
        <v>4048</v>
      </c>
      <c r="C28" s="85" t="s">
        <v>1162</v>
      </c>
      <c r="D28" s="86" t="s">
        <v>56</v>
      </c>
      <c r="E28" s="42" t="s">
        <v>3560</v>
      </c>
      <c r="F28" s="69" t="s">
        <v>2247</v>
      </c>
      <c r="G28" s="45"/>
      <c r="H28" s="37" t="s">
        <v>319</v>
      </c>
      <c r="I28" s="10">
        <v>4</v>
      </c>
    </row>
    <row r="29" spans="1:9" s="10" customFormat="1" ht="18" customHeight="1">
      <c r="A29" s="45">
        <v>23</v>
      </c>
      <c r="B29" s="51" t="s">
        <v>4049</v>
      </c>
      <c r="C29" s="85" t="s">
        <v>170</v>
      </c>
      <c r="D29" s="86" t="s">
        <v>195</v>
      </c>
      <c r="E29" s="42" t="s">
        <v>3560</v>
      </c>
      <c r="F29" s="69" t="s">
        <v>2247</v>
      </c>
      <c r="G29" s="45"/>
      <c r="H29" s="37" t="s">
        <v>319</v>
      </c>
      <c r="I29" s="10">
        <v>5</v>
      </c>
    </row>
    <row r="30" spans="1:9" s="10" customFormat="1" ht="18" customHeight="1">
      <c r="A30" s="45">
        <v>24</v>
      </c>
      <c r="B30" s="51" t="s">
        <v>4050</v>
      </c>
      <c r="C30" s="85" t="s">
        <v>994</v>
      </c>
      <c r="D30" s="86" t="s">
        <v>195</v>
      </c>
      <c r="E30" s="42" t="s">
        <v>3560</v>
      </c>
      <c r="F30" s="69" t="s">
        <v>2247</v>
      </c>
      <c r="G30" s="46"/>
      <c r="H30" s="37" t="s">
        <v>319</v>
      </c>
      <c r="I30" s="10">
        <v>6</v>
      </c>
    </row>
    <row r="31" spans="1:9" s="10" customFormat="1" ht="18" customHeight="1">
      <c r="A31" s="45">
        <v>25</v>
      </c>
      <c r="B31" s="51" t="s">
        <v>4051</v>
      </c>
      <c r="C31" s="85" t="s">
        <v>4052</v>
      </c>
      <c r="D31" s="86" t="s">
        <v>77</v>
      </c>
      <c r="E31" s="42" t="s">
        <v>3560</v>
      </c>
      <c r="F31" s="69" t="s">
        <v>2247</v>
      </c>
      <c r="G31" s="45"/>
      <c r="H31" s="37" t="s">
        <v>319</v>
      </c>
      <c r="I31" s="10">
        <v>7</v>
      </c>
    </row>
    <row r="32" spans="1:9" s="10" customFormat="1" ht="18" customHeight="1">
      <c r="A32" s="45">
        <v>26</v>
      </c>
      <c r="B32" s="51" t="s">
        <v>4053</v>
      </c>
      <c r="C32" s="288" t="s">
        <v>377</v>
      </c>
      <c r="D32" s="289" t="s">
        <v>142</v>
      </c>
      <c r="E32" s="42" t="s">
        <v>3560</v>
      </c>
      <c r="F32" s="69" t="s">
        <v>2247</v>
      </c>
      <c r="G32" s="231"/>
      <c r="H32" s="37" t="s">
        <v>319</v>
      </c>
      <c r="I32" s="10">
        <v>8</v>
      </c>
    </row>
    <row r="33" spans="1:9" s="10" customFormat="1" ht="18" customHeight="1">
      <c r="A33" s="45">
        <v>27</v>
      </c>
      <c r="B33" s="51" t="s">
        <v>4054</v>
      </c>
      <c r="C33" s="286" t="s">
        <v>4055</v>
      </c>
      <c r="D33" s="287" t="s">
        <v>4056</v>
      </c>
      <c r="E33" s="42" t="s">
        <v>3560</v>
      </c>
      <c r="F33" s="69" t="s">
        <v>2247</v>
      </c>
      <c r="G33" s="46"/>
      <c r="H33" s="37" t="s">
        <v>319</v>
      </c>
      <c r="I33" s="10">
        <v>9</v>
      </c>
    </row>
    <row r="34" spans="1:9" s="10" customFormat="1" ht="18" customHeight="1">
      <c r="A34" s="45">
        <v>28</v>
      </c>
      <c r="B34" s="51" t="s">
        <v>4057</v>
      </c>
      <c r="C34" s="85" t="s">
        <v>4058</v>
      </c>
      <c r="D34" s="86" t="s">
        <v>10</v>
      </c>
      <c r="E34" s="42" t="s">
        <v>3560</v>
      </c>
      <c r="F34" s="69" t="s">
        <v>2247</v>
      </c>
      <c r="G34" s="45"/>
      <c r="H34" s="37" t="s">
        <v>319</v>
      </c>
      <c r="I34" s="10">
        <v>10</v>
      </c>
    </row>
    <row r="35" spans="1:9" s="10" customFormat="1" ht="18" customHeight="1">
      <c r="A35" s="45">
        <v>29</v>
      </c>
      <c r="B35" s="51" t="s">
        <v>4059</v>
      </c>
      <c r="C35" s="85" t="s">
        <v>4060</v>
      </c>
      <c r="D35" s="86" t="s">
        <v>146</v>
      </c>
      <c r="E35" s="42" t="s">
        <v>3560</v>
      </c>
      <c r="F35" s="69" t="s">
        <v>2247</v>
      </c>
      <c r="G35" s="45"/>
      <c r="H35" s="37" t="s">
        <v>319</v>
      </c>
      <c r="I35" s="10">
        <v>11</v>
      </c>
    </row>
    <row r="36" spans="1:9" s="10" customFormat="1" ht="18" customHeight="1">
      <c r="A36" s="45">
        <v>30</v>
      </c>
      <c r="B36" s="51" t="s">
        <v>4061</v>
      </c>
      <c r="C36" s="85" t="s">
        <v>2849</v>
      </c>
      <c r="D36" s="86" t="s">
        <v>212</v>
      </c>
      <c r="E36" s="42" t="s">
        <v>3560</v>
      </c>
      <c r="F36" s="69" t="s">
        <v>2247</v>
      </c>
      <c r="G36" s="45"/>
      <c r="H36" s="37" t="s">
        <v>319</v>
      </c>
      <c r="I36" s="10">
        <v>12</v>
      </c>
    </row>
    <row r="37" spans="1:9" s="10" customFormat="1" ht="18" customHeight="1">
      <c r="A37" s="45">
        <v>31</v>
      </c>
      <c r="B37" s="51" t="s">
        <v>4062</v>
      </c>
      <c r="C37" s="286" t="s">
        <v>4063</v>
      </c>
      <c r="D37" s="287" t="s">
        <v>154</v>
      </c>
      <c r="E37" s="42" t="s">
        <v>3560</v>
      </c>
      <c r="F37" s="69" t="s">
        <v>2247</v>
      </c>
      <c r="G37" s="69"/>
      <c r="H37" s="37" t="s">
        <v>319</v>
      </c>
      <c r="I37" s="10">
        <v>13</v>
      </c>
    </row>
    <row r="38" spans="1:9" s="10" customFormat="1" ht="18" customHeight="1">
      <c r="A38" s="45">
        <v>32</v>
      </c>
      <c r="B38" s="51" t="s">
        <v>4064</v>
      </c>
      <c r="C38" s="85" t="s">
        <v>4065</v>
      </c>
      <c r="D38" s="86" t="s">
        <v>66</v>
      </c>
      <c r="E38" s="42" t="s">
        <v>3560</v>
      </c>
      <c r="F38" s="69" t="s">
        <v>2247</v>
      </c>
      <c r="G38" s="69"/>
      <c r="H38" s="37" t="s">
        <v>319</v>
      </c>
      <c r="I38" s="10">
        <v>14</v>
      </c>
    </row>
    <row r="39" spans="1:9" s="10" customFormat="1" ht="18" customHeight="1">
      <c r="A39" s="45">
        <v>33</v>
      </c>
      <c r="B39" s="51" t="s">
        <v>4066</v>
      </c>
      <c r="C39" s="85" t="s">
        <v>2811</v>
      </c>
      <c r="D39" s="86" t="s">
        <v>217</v>
      </c>
      <c r="E39" s="42" t="s">
        <v>3560</v>
      </c>
      <c r="F39" s="69" t="s">
        <v>2247</v>
      </c>
      <c r="G39" s="46"/>
      <c r="H39" s="37" t="s">
        <v>319</v>
      </c>
      <c r="I39" s="10">
        <v>15</v>
      </c>
    </row>
    <row r="40" spans="1:9" s="10" customFormat="1" ht="18" customHeight="1">
      <c r="A40" s="45">
        <v>34</v>
      </c>
      <c r="B40" s="51" t="s">
        <v>4067</v>
      </c>
      <c r="C40" s="85" t="s">
        <v>4068</v>
      </c>
      <c r="D40" s="86" t="s">
        <v>153</v>
      </c>
      <c r="E40" s="42" t="s">
        <v>3560</v>
      </c>
      <c r="F40" s="69" t="s">
        <v>2247</v>
      </c>
      <c r="G40" s="46"/>
      <c r="H40" s="37" t="s">
        <v>319</v>
      </c>
      <c r="I40" s="10">
        <v>16</v>
      </c>
    </row>
    <row r="41" spans="1:9" s="10" customFormat="1" ht="18" customHeight="1">
      <c r="A41" s="45">
        <v>35</v>
      </c>
      <c r="B41" s="51" t="s">
        <v>4069</v>
      </c>
      <c r="C41" s="85" t="s">
        <v>87</v>
      </c>
      <c r="D41" s="86" t="s">
        <v>163</v>
      </c>
      <c r="E41" s="42" t="s">
        <v>3560</v>
      </c>
      <c r="F41" s="69" t="s">
        <v>2247</v>
      </c>
      <c r="G41" s="45"/>
      <c r="H41" s="37" t="s">
        <v>319</v>
      </c>
      <c r="I41" s="10">
        <v>17</v>
      </c>
    </row>
    <row r="42" spans="1:9" s="10" customFormat="1" ht="18" customHeight="1">
      <c r="A42" s="45">
        <v>36</v>
      </c>
      <c r="B42" s="51" t="s">
        <v>4070</v>
      </c>
      <c r="C42" s="85" t="s">
        <v>4071</v>
      </c>
      <c r="D42" s="86" t="s">
        <v>988</v>
      </c>
      <c r="E42" s="42" t="s">
        <v>3560</v>
      </c>
      <c r="F42" s="69" t="s">
        <v>2247</v>
      </c>
      <c r="G42" s="46"/>
      <c r="H42" s="37" t="s">
        <v>319</v>
      </c>
      <c r="I42" s="10">
        <v>18</v>
      </c>
    </row>
    <row r="43" spans="1:9" s="10" customFormat="1" ht="18" customHeight="1">
      <c r="A43" s="45">
        <v>37</v>
      </c>
      <c r="B43" s="51" t="s">
        <v>4072</v>
      </c>
      <c r="C43" s="288" t="s">
        <v>4073</v>
      </c>
      <c r="D43" s="289" t="s">
        <v>1161</v>
      </c>
      <c r="E43" s="42" t="s">
        <v>3560</v>
      </c>
      <c r="F43" s="69" t="s">
        <v>2247</v>
      </c>
      <c r="G43" s="45"/>
      <c r="H43" s="37" t="s">
        <v>319</v>
      </c>
      <c r="I43" s="10">
        <v>19</v>
      </c>
    </row>
    <row r="44" spans="1:9" s="8" customFormat="1" ht="25.5" customHeight="1">
      <c r="A44" s="45"/>
      <c r="B44" s="441" t="s">
        <v>3</v>
      </c>
      <c r="C44" s="466"/>
      <c r="D44" s="356">
        <f>A165</f>
        <v>121</v>
      </c>
      <c r="E44" s="44"/>
      <c r="F44" s="44"/>
      <c r="G44" s="231"/>
      <c r="H44" s="226"/>
    </row>
    <row r="45" spans="1:9" s="8" customFormat="1" ht="18" customHeight="1">
      <c r="A45" s="45">
        <v>1</v>
      </c>
      <c r="B45" s="51" t="s">
        <v>5194</v>
      </c>
      <c r="C45" s="286" t="s">
        <v>5195</v>
      </c>
      <c r="D45" s="287" t="s">
        <v>174</v>
      </c>
      <c r="E45" s="42" t="s">
        <v>5203</v>
      </c>
      <c r="F45" s="69" t="s">
        <v>2161</v>
      </c>
      <c r="G45" s="231"/>
      <c r="H45" s="37" t="s">
        <v>319</v>
      </c>
    </row>
    <row r="46" spans="1:9" s="8" customFormat="1" ht="18" customHeight="1">
      <c r="A46" s="45">
        <v>2</v>
      </c>
      <c r="B46" s="51" t="s">
        <v>5196</v>
      </c>
      <c r="C46" s="286" t="s">
        <v>83</v>
      </c>
      <c r="D46" s="287" t="s">
        <v>215</v>
      </c>
      <c r="E46" s="42" t="s">
        <v>5203</v>
      </c>
      <c r="F46" s="69" t="s">
        <v>2344</v>
      </c>
      <c r="G46" s="54"/>
      <c r="H46" s="37" t="s">
        <v>319</v>
      </c>
    </row>
    <row r="47" spans="1:9" s="8" customFormat="1" ht="18" customHeight="1">
      <c r="A47" s="45">
        <v>3</v>
      </c>
      <c r="B47" s="51" t="s">
        <v>5197</v>
      </c>
      <c r="C47" s="286" t="s">
        <v>4071</v>
      </c>
      <c r="D47" s="287" t="s">
        <v>169</v>
      </c>
      <c r="E47" s="42" t="s">
        <v>5203</v>
      </c>
      <c r="F47" s="69" t="s">
        <v>2161</v>
      </c>
      <c r="G47" s="54"/>
      <c r="H47" s="37" t="s">
        <v>319</v>
      </c>
    </row>
    <row r="48" spans="1:9" s="8" customFormat="1" ht="18" customHeight="1">
      <c r="A48" s="45">
        <v>4</v>
      </c>
      <c r="B48" s="51" t="s">
        <v>5198</v>
      </c>
      <c r="C48" s="286" t="s">
        <v>5199</v>
      </c>
      <c r="D48" s="287" t="s">
        <v>5200</v>
      </c>
      <c r="E48" s="42" t="s">
        <v>5203</v>
      </c>
      <c r="F48" s="69" t="s">
        <v>2344</v>
      </c>
      <c r="G48" s="54"/>
      <c r="H48" s="37" t="s">
        <v>319</v>
      </c>
    </row>
    <row r="49" spans="1:8" s="8" customFormat="1" ht="18" customHeight="1">
      <c r="A49" s="45">
        <v>5</v>
      </c>
      <c r="B49" s="51" t="s">
        <v>5201</v>
      </c>
      <c r="C49" s="286" t="s">
        <v>5202</v>
      </c>
      <c r="D49" s="287" t="s">
        <v>307</v>
      </c>
      <c r="E49" s="42" t="s">
        <v>5203</v>
      </c>
      <c r="F49" s="69" t="s">
        <v>2161</v>
      </c>
      <c r="G49" s="54"/>
      <c r="H49" s="37" t="s">
        <v>319</v>
      </c>
    </row>
    <row r="50" spans="1:8" s="8" customFormat="1" ht="18" customHeight="1">
      <c r="A50" s="45">
        <v>6</v>
      </c>
      <c r="B50" s="51" t="s">
        <v>5006</v>
      </c>
      <c r="C50" s="286" t="s">
        <v>205</v>
      </c>
      <c r="D50" s="287" t="s">
        <v>11</v>
      </c>
      <c r="E50" s="42" t="s">
        <v>5022</v>
      </c>
      <c r="F50" s="69" t="s">
        <v>4860</v>
      </c>
      <c r="G50" s="54"/>
      <c r="H50" s="37" t="s">
        <v>320</v>
      </c>
    </row>
    <row r="51" spans="1:8" s="8" customFormat="1" ht="18" customHeight="1">
      <c r="A51" s="45">
        <v>7</v>
      </c>
      <c r="B51" s="51" t="s">
        <v>5007</v>
      </c>
      <c r="C51" s="286" t="s">
        <v>5008</v>
      </c>
      <c r="D51" s="287" t="s">
        <v>204</v>
      </c>
      <c r="E51" s="42" t="s">
        <v>5022</v>
      </c>
      <c r="F51" s="69" t="s">
        <v>2161</v>
      </c>
      <c r="G51" s="54"/>
      <c r="H51" s="37" t="s">
        <v>320</v>
      </c>
    </row>
    <row r="52" spans="1:8" s="8" customFormat="1" ht="18" customHeight="1">
      <c r="A52" s="45">
        <v>8</v>
      </c>
      <c r="B52" s="51" t="s">
        <v>5009</v>
      </c>
      <c r="C52" s="286" t="s">
        <v>214</v>
      </c>
      <c r="D52" s="287" t="s">
        <v>151</v>
      </c>
      <c r="E52" s="42" t="s">
        <v>5022</v>
      </c>
      <c r="F52" s="69" t="s">
        <v>2161</v>
      </c>
      <c r="G52" s="54"/>
      <c r="H52" s="37" t="s">
        <v>320</v>
      </c>
    </row>
    <row r="53" spans="1:8" s="8" customFormat="1" ht="18" customHeight="1">
      <c r="A53" s="45">
        <v>9</v>
      </c>
      <c r="B53" s="51" t="s">
        <v>5010</v>
      </c>
      <c r="C53" s="286" t="s">
        <v>5011</v>
      </c>
      <c r="D53" s="287" t="s">
        <v>93</v>
      </c>
      <c r="E53" s="42" t="s">
        <v>5022</v>
      </c>
      <c r="F53" s="69" t="s">
        <v>2161</v>
      </c>
      <c r="G53" s="54"/>
      <c r="H53" s="37" t="s">
        <v>320</v>
      </c>
    </row>
    <row r="54" spans="1:8" s="8" customFormat="1" ht="18" customHeight="1">
      <c r="A54" s="45">
        <v>10</v>
      </c>
      <c r="B54" s="51" t="s">
        <v>5012</v>
      </c>
      <c r="C54" s="286" t="s">
        <v>65</v>
      </c>
      <c r="D54" s="287" t="s">
        <v>47</v>
      </c>
      <c r="E54" s="42" t="s">
        <v>5022</v>
      </c>
      <c r="F54" s="69" t="s">
        <v>2161</v>
      </c>
      <c r="G54" s="54"/>
      <c r="H54" s="37" t="s">
        <v>320</v>
      </c>
    </row>
    <row r="55" spans="1:8" s="8" customFormat="1" ht="18" customHeight="1">
      <c r="A55" s="45">
        <v>11</v>
      </c>
      <c r="B55" s="51" t="s">
        <v>5013</v>
      </c>
      <c r="C55" s="286" t="s">
        <v>429</v>
      </c>
      <c r="D55" s="287" t="s">
        <v>156</v>
      </c>
      <c r="E55" s="42" t="s">
        <v>5022</v>
      </c>
      <c r="F55" s="69" t="s">
        <v>2161</v>
      </c>
      <c r="G55" s="54"/>
      <c r="H55" s="37" t="s">
        <v>320</v>
      </c>
    </row>
    <row r="56" spans="1:8" s="8" customFormat="1" ht="18" customHeight="1">
      <c r="A56" s="45">
        <v>12</v>
      </c>
      <c r="B56" s="51" t="s">
        <v>5014</v>
      </c>
      <c r="C56" s="286" t="s">
        <v>85</v>
      </c>
      <c r="D56" s="287" t="s">
        <v>10</v>
      </c>
      <c r="E56" s="42" t="s">
        <v>5022</v>
      </c>
      <c r="F56" s="69" t="s">
        <v>2161</v>
      </c>
      <c r="G56" s="54"/>
      <c r="H56" s="37" t="s">
        <v>320</v>
      </c>
    </row>
    <row r="57" spans="1:8" s="8" customFormat="1" ht="18" customHeight="1">
      <c r="A57" s="45">
        <v>13</v>
      </c>
      <c r="B57" s="51" t="s">
        <v>5015</v>
      </c>
      <c r="C57" s="286" t="s">
        <v>232</v>
      </c>
      <c r="D57" s="287" t="s">
        <v>134</v>
      </c>
      <c r="E57" s="42" t="s">
        <v>5022</v>
      </c>
      <c r="F57" s="69" t="s">
        <v>2161</v>
      </c>
      <c r="G57" s="54"/>
      <c r="H57" s="37" t="s">
        <v>320</v>
      </c>
    </row>
    <row r="58" spans="1:8" s="8" customFormat="1" ht="18" customHeight="1">
      <c r="A58" s="45">
        <v>14</v>
      </c>
      <c r="B58" s="51" t="s">
        <v>5016</v>
      </c>
      <c r="C58" s="286" t="s">
        <v>62</v>
      </c>
      <c r="D58" s="287" t="s">
        <v>5017</v>
      </c>
      <c r="E58" s="42" t="s">
        <v>5022</v>
      </c>
      <c r="F58" s="69" t="s">
        <v>2161</v>
      </c>
      <c r="G58" s="54"/>
      <c r="H58" s="37" t="s">
        <v>320</v>
      </c>
    </row>
    <row r="59" spans="1:8" s="8" customFormat="1" ht="18" customHeight="1">
      <c r="A59" s="45">
        <v>15</v>
      </c>
      <c r="B59" s="51" t="s">
        <v>5018</v>
      </c>
      <c r="C59" s="286" t="s">
        <v>75</v>
      </c>
      <c r="D59" s="287" t="s">
        <v>212</v>
      </c>
      <c r="E59" s="42" t="s">
        <v>5022</v>
      </c>
      <c r="F59" s="69" t="s">
        <v>2161</v>
      </c>
      <c r="G59" s="54"/>
      <c r="H59" s="37" t="s">
        <v>320</v>
      </c>
    </row>
    <row r="60" spans="1:8" s="8" customFormat="1" ht="18" customHeight="1">
      <c r="A60" s="45">
        <v>16</v>
      </c>
      <c r="B60" s="51" t="s">
        <v>5019</v>
      </c>
      <c r="C60" s="286" t="s">
        <v>5020</v>
      </c>
      <c r="D60" s="287" t="s">
        <v>116</v>
      </c>
      <c r="E60" s="42" t="s">
        <v>5022</v>
      </c>
      <c r="F60" s="69" t="s">
        <v>2161</v>
      </c>
      <c r="G60" s="54"/>
      <c r="H60" s="37" t="s">
        <v>320</v>
      </c>
    </row>
    <row r="61" spans="1:8" s="8" customFormat="1" ht="18" customHeight="1">
      <c r="A61" s="45">
        <v>17</v>
      </c>
      <c r="B61" s="51" t="s">
        <v>5021</v>
      </c>
      <c r="C61" s="286" t="s">
        <v>1004</v>
      </c>
      <c r="D61" s="287" t="s">
        <v>1110</v>
      </c>
      <c r="E61" s="42" t="s">
        <v>5022</v>
      </c>
      <c r="F61" s="69" t="s">
        <v>2161</v>
      </c>
      <c r="G61" s="54"/>
      <c r="H61" s="37" t="s">
        <v>320</v>
      </c>
    </row>
    <row r="62" spans="1:8" s="8" customFormat="1" ht="18" customHeight="1">
      <c r="A62" s="45">
        <v>18</v>
      </c>
      <c r="B62" s="51" t="s">
        <v>5417</v>
      </c>
      <c r="C62" s="286" t="s">
        <v>5418</v>
      </c>
      <c r="D62" s="287" t="s">
        <v>402</v>
      </c>
      <c r="E62" s="42" t="s">
        <v>5098</v>
      </c>
      <c r="F62" s="69" t="s">
        <v>2247</v>
      </c>
      <c r="G62" s="54"/>
      <c r="H62" s="37" t="s">
        <v>320</v>
      </c>
    </row>
    <row r="63" spans="1:8" s="8" customFormat="1" ht="18" customHeight="1">
      <c r="A63" s="45">
        <v>19</v>
      </c>
      <c r="B63" s="51" t="s">
        <v>5419</v>
      </c>
      <c r="C63" s="286" t="s">
        <v>4156</v>
      </c>
      <c r="D63" s="287" t="s">
        <v>82</v>
      </c>
      <c r="E63" s="42" t="s">
        <v>5098</v>
      </c>
      <c r="F63" s="69" t="s">
        <v>2247</v>
      </c>
      <c r="G63" s="54"/>
      <c r="H63" s="37" t="s">
        <v>320</v>
      </c>
    </row>
    <row r="64" spans="1:8" s="8" customFormat="1" ht="18" customHeight="1">
      <c r="A64" s="45">
        <v>20</v>
      </c>
      <c r="B64" s="51" t="s">
        <v>5420</v>
      </c>
      <c r="C64" s="286" t="s">
        <v>5421</v>
      </c>
      <c r="D64" s="287" t="s">
        <v>82</v>
      </c>
      <c r="E64" s="42" t="s">
        <v>5098</v>
      </c>
      <c r="F64" s="69" t="s">
        <v>2247</v>
      </c>
      <c r="G64" s="54"/>
      <c r="H64" s="37" t="s">
        <v>320</v>
      </c>
    </row>
    <row r="65" spans="1:9" s="8" customFormat="1" ht="18" customHeight="1">
      <c r="A65" s="45">
        <v>21</v>
      </c>
      <c r="B65" s="51" t="s">
        <v>5422</v>
      </c>
      <c r="C65" s="286" t="s">
        <v>85</v>
      </c>
      <c r="D65" s="287" t="s">
        <v>6</v>
      </c>
      <c r="E65" s="42" t="s">
        <v>5098</v>
      </c>
      <c r="F65" s="69" t="s">
        <v>2247</v>
      </c>
      <c r="G65" s="54"/>
      <c r="H65" s="37" t="s">
        <v>320</v>
      </c>
    </row>
    <row r="66" spans="1:9" s="8" customFormat="1" ht="18" customHeight="1">
      <c r="A66" s="45">
        <v>22</v>
      </c>
      <c r="B66" s="51" t="s">
        <v>5097</v>
      </c>
      <c r="C66" s="286" t="s">
        <v>2260</v>
      </c>
      <c r="D66" s="287" t="s">
        <v>49</v>
      </c>
      <c r="E66" s="42" t="s">
        <v>5098</v>
      </c>
      <c r="F66" s="69" t="s">
        <v>2161</v>
      </c>
      <c r="G66" s="231"/>
      <c r="H66" s="37" t="s">
        <v>320</v>
      </c>
    </row>
    <row r="67" spans="1:9" s="8" customFormat="1" ht="18" customHeight="1">
      <c r="A67" s="45">
        <v>23</v>
      </c>
      <c r="B67" s="51" t="s">
        <v>5023</v>
      </c>
      <c r="C67" s="286" t="s">
        <v>5024</v>
      </c>
      <c r="D67" s="287" t="s">
        <v>11</v>
      </c>
      <c r="E67" s="42" t="s">
        <v>5041</v>
      </c>
      <c r="F67" s="69" t="s">
        <v>2161</v>
      </c>
      <c r="G67" s="54"/>
      <c r="H67" s="37" t="s">
        <v>318</v>
      </c>
    </row>
    <row r="68" spans="1:9" s="8" customFormat="1" ht="18" customHeight="1">
      <c r="A68" s="45">
        <v>24</v>
      </c>
      <c r="B68" s="51" t="s">
        <v>5025</v>
      </c>
      <c r="C68" s="286" t="s">
        <v>5026</v>
      </c>
      <c r="D68" s="287" t="s">
        <v>173</v>
      </c>
      <c r="E68" s="42" t="s">
        <v>5041</v>
      </c>
      <c r="F68" s="69" t="s">
        <v>2161</v>
      </c>
      <c r="G68" s="54"/>
      <c r="H68" s="37" t="s">
        <v>318</v>
      </c>
    </row>
    <row r="69" spans="1:9" s="8" customFormat="1" ht="18" customHeight="1">
      <c r="A69" s="45">
        <v>25</v>
      </c>
      <c r="B69" s="51" t="s">
        <v>5027</v>
      </c>
      <c r="C69" s="286" t="s">
        <v>5028</v>
      </c>
      <c r="D69" s="287" t="s">
        <v>63</v>
      </c>
      <c r="E69" s="42" t="s">
        <v>5041</v>
      </c>
      <c r="F69" s="69" t="s">
        <v>2161</v>
      </c>
      <c r="G69" s="54"/>
      <c r="H69" s="37" t="s">
        <v>318</v>
      </c>
    </row>
    <row r="70" spans="1:9" s="8" customFormat="1" ht="18" customHeight="1">
      <c r="A70" s="45">
        <v>26</v>
      </c>
      <c r="B70" s="51" t="s">
        <v>5029</v>
      </c>
      <c r="C70" s="286" t="s">
        <v>5030</v>
      </c>
      <c r="D70" s="287" t="s">
        <v>197</v>
      </c>
      <c r="E70" s="42" t="s">
        <v>5041</v>
      </c>
      <c r="F70" s="69" t="s">
        <v>2161</v>
      </c>
      <c r="G70" s="54"/>
      <c r="H70" s="37" t="s">
        <v>318</v>
      </c>
    </row>
    <row r="71" spans="1:9" s="8" customFormat="1" ht="18" customHeight="1">
      <c r="A71" s="45">
        <v>27</v>
      </c>
      <c r="B71" s="51" t="s">
        <v>5031</v>
      </c>
      <c r="C71" s="286" t="s">
        <v>5032</v>
      </c>
      <c r="D71" s="287" t="s">
        <v>5033</v>
      </c>
      <c r="E71" s="42" t="s">
        <v>5041</v>
      </c>
      <c r="F71" s="69" t="s">
        <v>2161</v>
      </c>
      <c r="G71" s="54"/>
      <c r="H71" s="37" t="s">
        <v>318</v>
      </c>
    </row>
    <row r="72" spans="1:9" s="8" customFormat="1" ht="18" customHeight="1">
      <c r="A72" s="45">
        <v>28</v>
      </c>
      <c r="B72" s="51" t="s">
        <v>5034</v>
      </c>
      <c r="C72" s="286" t="s">
        <v>62</v>
      </c>
      <c r="D72" s="287" t="s">
        <v>33</v>
      </c>
      <c r="E72" s="42" t="s">
        <v>5041</v>
      </c>
      <c r="F72" s="69" t="s">
        <v>2161</v>
      </c>
      <c r="G72" s="54"/>
      <c r="H72" s="37" t="s">
        <v>318</v>
      </c>
    </row>
    <row r="73" spans="1:9" s="8" customFormat="1" ht="18" customHeight="1">
      <c r="A73" s="45">
        <v>29</v>
      </c>
      <c r="B73" s="51" t="s">
        <v>5035</v>
      </c>
      <c r="C73" s="286" t="s">
        <v>175</v>
      </c>
      <c r="D73" s="287" t="s">
        <v>13</v>
      </c>
      <c r="E73" s="42" t="s">
        <v>5041</v>
      </c>
      <c r="F73" s="69" t="s">
        <v>2161</v>
      </c>
      <c r="G73" s="54"/>
      <c r="H73" s="37" t="s">
        <v>318</v>
      </c>
    </row>
    <row r="74" spans="1:9" s="8" customFormat="1" ht="18" customHeight="1">
      <c r="A74" s="45">
        <v>30</v>
      </c>
      <c r="B74" s="51" t="s">
        <v>5036</v>
      </c>
      <c r="C74" s="286" t="s">
        <v>5037</v>
      </c>
      <c r="D74" s="287" t="s">
        <v>61</v>
      </c>
      <c r="E74" s="42" t="s">
        <v>5041</v>
      </c>
      <c r="F74" s="69" t="s">
        <v>2161</v>
      </c>
      <c r="G74" s="54"/>
      <c r="H74" s="37" t="s">
        <v>318</v>
      </c>
    </row>
    <row r="75" spans="1:9" s="8" customFormat="1" ht="18" customHeight="1">
      <c r="A75" s="45">
        <v>31</v>
      </c>
      <c r="B75" s="51" t="s">
        <v>5038</v>
      </c>
      <c r="C75" s="286" t="s">
        <v>5039</v>
      </c>
      <c r="D75" s="287" t="s">
        <v>61</v>
      </c>
      <c r="E75" s="42" t="s">
        <v>5041</v>
      </c>
      <c r="F75" s="69" t="s">
        <v>2161</v>
      </c>
      <c r="G75" s="54"/>
      <c r="H75" s="37" t="s">
        <v>318</v>
      </c>
    </row>
    <row r="76" spans="1:9" s="8" customFormat="1" ht="18" customHeight="1">
      <c r="A76" s="45">
        <v>32</v>
      </c>
      <c r="B76" s="51" t="s">
        <v>5040</v>
      </c>
      <c r="C76" s="286" t="s">
        <v>140</v>
      </c>
      <c r="D76" s="287" t="s">
        <v>423</v>
      </c>
      <c r="E76" s="42" t="s">
        <v>5041</v>
      </c>
      <c r="F76" s="69" t="s">
        <v>2161</v>
      </c>
      <c r="G76" s="54"/>
      <c r="H76" s="37" t="s">
        <v>318</v>
      </c>
    </row>
    <row r="77" spans="1:9" s="8" customFormat="1" ht="18" customHeight="1">
      <c r="A77" s="45">
        <v>33</v>
      </c>
      <c r="B77" s="51" t="s">
        <v>4861</v>
      </c>
      <c r="C77" s="286" t="s">
        <v>216</v>
      </c>
      <c r="D77" s="287" t="s">
        <v>161</v>
      </c>
      <c r="E77" s="42" t="s">
        <v>4862</v>
      </c>
      <c r="F77" s="69" t="s">
        <v>3936</v>
      </c>
      <c r="G77" s="54"/>
      <c r="H77" s="37" t="s">
        <v>321</v>
      </c>
    </row>
    <row r="78" spans="1:9" s="8" customFormat="1" ht="18" customHeight="1">
      <c r="A78" s="45">
        <v>34</v>
      </c>
      <c r="B78" s="51" t="s">
        <v>4863</v>
      </c>
      <c r="C78" s="286" t="s">
        <v>184</v>
      </c>
      <c r="D78" s="287" t="s">
        <v>1937</v>
      </c>
      <c r="E78" s="42" t="s">
        <v>2220</v>
      </c>
      <c r="F78" s="69" t="s">
        <v>4658</v>
      </c>
      <c r="G78" s="54"/>
      <c r="H78" s="37" t="s">
        <v>320</v>
      </c>
      <c r="I78" s="422">
        <v>1</v>
      </c>
    </row>
    <row r="79" spans="1:9" s="8" customFormat="1" ht="18" customHeight="1">
      <c r="A79" s="45">
        <v>35</v>
      </c>
      <c r="B79" s="51" t="s">
        <v>4864</v>
      </c>
      <c r="C79" s="286" t="s">
        <v>4865</v>
      </c>
      <c r="D79" s="287" t="s">
        <v>4866</v>
      </c>
      <c r="E79" s="42" t="s">
        <v>2220</v>
      </c>
      <c r="F79" s="69" t="s">
        <v>4658</v>
      </c>
      <c r="G79" s="54"/>
      <c r="H79" s="37" t="s">
        <v>320</v>
      </c>
      <c r="I79" s="422">
        <v>2</v>
      </c>
    </row>
    <row r="80" spans="1:9" s="8" customFormat="1" ht="18" customHeight="1">
      <c r="A80" s="45">
        <v>36</v>
      </c>
      <c r="B80" s="51" t="s">
        <v>4867</v>
      </c>
      <c r="C80" s="286" t="s">
        <v>1743</v>
      </c>
      <c r="D80" s="287" t="s">
        <v>96</v>
      </c>
      <c r="E80" s="42" t="s">
        <v>2220</v>
      </c>
      <c r="F80" s="69" t="s">
        <v>4658</v>
      </c>
      <c r="G80" s="54"/>
      <c r="H80" s="37" t="s">
        <v>320</v>
      </c>
      <c r="I80" s="422">
        <v>3</v>
      </c>
    </row>
    <row r="81" spans="1:9" s="8" customFormat="1" ht="18" customHeight="1">
      <c r="A81" s="45">
        <v>37</v>
      </c>
      <c r="B81" s="51" t="s">
        <v>4868</v>
      </c>
      <c r="C81" s="286" t="s">
        <v>98</v>
      </c>
      <c r="D81" s="287" t="s">
        <v>677</v>
      </c>
      <c r="E81" s="42" t="s">
        <v>2220</v>
      </c>
      <c r="F81" s="69" t="s">
        <v>1993</v>
      </c>
      <c r="G81" s="54"/>
      <c r="H81" s="37" t="s">
        <v>320</v>
      </c>
      <c r="I81" s="422">
        <v>4</v>
      </c>
    </row>
    <row r="82" spans="1:9" s="8" customFormat="1" ht="18" customHeight="1">
      <c r="A82" s="45">
        <v>38</v>
      </c>
      <c r="B82" s="51" t="s">
        <v>4869</v>
      </c>
      <c r="C82" s="286" t="s">
        <v>4742</v>
      </c>
      <c r="D82" s="287" t="s">
        <v>90</v>
      </c>
      <c r="E82" s="42" t="s">
        <v>2220</v>
      </c>
      <c r="F82" s="69" t="s">
        <v>1993</v>
      </c>
      <c r="G82" s="54"/>
      <c r="H82" s="37" t="s">
        <v>320</v>
      </c>
      <c r="I82" s="422">
        <v>5</v>
      </c>
    </row>
    <row r="83" spans="1:9" s="8" customFormat="1" ht="18" customHeight="1">
      <c r="A83" s="45">
        <v>39</v>
      </c>
      <c r="B83" s="51" t="s">
        <v>4775</v>
      </c>
      <c r="C83" s="286" t="s">
        <v>4776</v>
      </c>
      <c r="D83" s="287" t="s">
        <v>151</v>
      </c>
      <c r="E83" s="42" t="s">
        <v>2242</v>
      </c>
      <c r="F83" s="69" t="s">
        <v>1957</v>
      </c>
      <c r="G83" s="54"/>
      <c r="H83" s="37" t="s">
        <v>320</v>
      </c>
      <c r="I83" s="422">
        <v>6</v>
      </c>
    </row>
    <row r="84" spans="1:9" s="8" customFormat="1" ht="18" customHeight="1">
      <c r="A84" s="45">
        <v>40</v>
      </c>
      <c r="B84" s="51" t="s">
        <v>4777</v>
      </c>
      <c r="C84" s="286" t="s">
        <v>1883</v>
      </c>
      <c r="D84" s="287" t="s">
        <v>151</v>
      </c>
      <c r="E84" s="42" t="s">
        <v>2242</v>
      </c>
      <c r="F84" s="69" t="s">
        <v>4785</v>
      </c>
      <c r="G84" s="54"/>
      <c r="H84" s="37" t="s">
        <v>320</v>
      </c>
      <c r="I84" s="422">
        <v>7</v>
      </c>
    </row>
    <row r="85" spans="1:9" s="8" customFormat="1" ht="18" customHeight="1">
      <c r="A85" s="45">
        <v>41</v>
      </c>
      <c r="B85" s="51" t="s">
        <v>4778</v>
      </c>
      <c r="C85" s="286" t="s">
        <v>62</v>
      </c>
      <c r="D85" s="287" t="s">
        <v>77</v>
      </c>
      <c r="E85" s="42" t="s">
        <v>2242</v>
      </c>
      <c r="F85" s="69" t="s">
        <v>4785</v>
      </c>
      <c r="G85" s="54"/>
      <c r="H85" s="37" t="s">
        <v>320</v>
      </c>
      <c r="I85" s="422">
        <v>8</v>
      </c>
    </row>
    <row r="86" spans="1:9" s="8" customFormat="1" ht="18" customHeight="1">
      <c r="A86" s="45">
        <v>42</v>
      </c>
      <c r="B86" s="51" t="s">
        <v>4779</v>
      </c>
      <c r="C86" s="286" t="s">
        <v>4780</v>
      </c>
      <c r="D86" s="287" t="s">
        <v>2001</v>
      </c>
      <c r="E86" s="42" t="s">
        <v>2242</v>
      </c>
      <c r="F86" s="69" t="s">
        <v>4785</v>
      </c>
      <c r="G86" s="231"/>
      <c r="H86" s="37" t="s">
        <v>320</v>
      </c>
      <c r="I86" s="422">
        <v>9</v>
      </c>
    </row>
    <row r="87" spans="1:9" s="8" customFormat="1" ht="18" customHeight="1">
      <c r="A87" s="45">
        <v>43</v>
      </c>
      <c r="B87" s="51" t="s">
        <v>4781</v>
      </c>
      <c r="C87" s="286" t="s">
        <v>3956</v>
      </c>
      <c r="D87" s="287" t="s">
        <v>4782</v>
      </c>
      <c r="E87" s="42" t="s">
        <v>2242</v>
      </c>
      <c r="F87" s="69" t="s">
        <v>1957</v>
      </c>
      <c r="G87" s="54"/>
      <c r="H87" s="37" t="s">
        <v>320</v>
      </c>
      <c r="I87" s="422">
        <v>10</v>
      </c>
    </row>
    <row r="88" spans="1:9" s="8" customFormat="1" ht="18" customHeight="1">
      <c r="A88" s="45">
        <v>44</v>
      </c>
      <c r="B88" s="51" t="s">
        <v>4783</v>
      </c>
      <c r="C88" s="286" t="s">
        <v>129</v>
      </c>
      <c r="D88" s="287" t="s">
        <v>217</v>
      </c>
      <c r="E88" s="42" t="s">
        <v>2242</v>
      </c>
      <c r="F88" s="69" t="s">
        <v>1957</v>
      </c>
      <c r="G88" s="54"/>
      <c r="H88" s="37" t="s">
        <v>320</v>
      </c>
      <c r="I88" s="422">
        <v>11</v>
      </c>
    </row>
    <row r="89" spans="1:9" s="8" customFormat="1" ht="18" customHeight="1">
      <c r="A89" s="45">
        <v>45</v>
      </c>
      <c r="B89" s="51" t="s">
        <v>4784</v>
      </c>
      <c r="C89" s="286" t="s">
        <v>83</v>
      </c>
      <c r="D89" s="287" t="s">
        <v>423</v>
      </c>
      <c r="E89" s="42" t="s">
        <v>2242</v>
      </c>
      <c r="F89" s="69" t="s">
        <v>4785</v>
      </c>
      <c r="G89" s="54"/>
      <c r="H89" s="37" t="s">
        <v>320</v>
      </c>
      <c r="I89" s="422">
        <v>12</v>
      </c>
    </row>
    <row r="90" spans="1:9" s="8" customFormat="1" ht="18" customHeight="1">
      <c r="A90" s="45">
        <v>46</v>
      </c>
      <c r="B90" s="51" t="s">
        <v>5099</v>
      </c>
      <c r="C90" s="286" t="s">
        <v>5100</v>
      </c>
      <c r="D90" s="287" t="s">
        <v>77</v>
      </c>
      <c r="E90" s="42" t="s">
        <v>5116</v>
      </c>
      <c r="F90" s="69" t="s">
        <v>2161</v>
      </c>
      <c r="G90" s="54"/>
      <c r="H90" s="37" t="s">
        <v>318</v>
      </c>
      <c r="I90" s="422">
        <v>13</v>
      </c>
    </row>
    <row r="91" spans="1:9" s="8" customFormat="1" ht="18" customHeight="1">
      <c r="A91" s="45">
        <v>47</v>
      </c>
      <c r="B91" s="51" t="s">
        <v>5101</v>
      </c>
      <c r="C91" s="286" t="s">
        <v>4197</v>
      </c>
      <c r="D91" s="287" t="s">
        <v>8</v>
      </c>
      <c r="E91" s="42" t="s">
        <v>5116</v>
      </c>
      <c r="F91" s="69" t="s">
        <v>2161</v>
      </c>
      <c r="G91" s="54"/>
      <c r="H91" s="37" t="s">
        <v>318</v>
      </c>
      <c r="I91" s="422">
        <v>14</v>
      </c>
    </row>
    <row r="92" spans="1:9" s="8" customFormat="1" ht="18" customHeight="1">
      <c r="A92" s="45">
        <v>48</v>
      </c>
      <c r="B92" s="51" t="s">
        <v>5102</v>
      </c>
      <c r="C92" s="286" t="s">
        <v>5103</v>
      </c>
      <c r="D92" s="287" t="s">
        <v>174</v>
      </c>
      <c r="E92" s="42" t="s">
        <v>5116</v>
      </c>
      <c r="F92" s="69" t="s">
        <v>2161</v>
      </c>
      <c r="G92" s="54"/>
      <c r="H92" s="37" t="s">
        <v>318</v>
      </c>
      <c r="I92" s="422">
        <v>15</v>
      </c>
    </row>
    <row r="93" spans="1:9" s="8" customFormat="1" ht="18" customHeight="1">
      <c r="A93" s="45">
        <v>49</v>
      </c>
      <c r="B93" s="51" t="s">
        <v>5104</v>
      </c>
      <c r="C93" s="286" t="s">
        <v>214</v>
      </c>
      <c r="D93" s="287" t="s">
        <v>197</v>
      </c>
      <c r="E93" s="42" t="s">
        <v>5116</v>
      </c>
      <c r="F93" s="69" t="s">
        <v>2161</v>
      </c>
      <c r="G93" s="54"/>
      <c r="H93" s="37" t="s">
        <v>318</v>
      </c>
      <c r="I93" s="422">
        <v>16</v>
      </c>
    </row>
    <row r="94" spans="1:9" s="8" customFormat="1" ht="18" customHeight="1">
      <c r="A94" s="45">
        <v>50</v>
      </c>
      <c r="B94" s="51" t="s">
        <v>5105</v>
      </c>
      <c r="C94" s="286" t="s">
        <v>5106</v>
      </c>
      <c r="D94" s="287" t="s">
        <v>91</v>
      </c>
      <c r="E94" s="42" t="s">
        <v>5116</v>
      </c>
      <c r="F94" s="69" t="s">
        <v>2161</v>
      </c>
      <c r="G94" s="54"/>
      <c r="H94" s="37" t="s">
        <v>318</v>
      </c>
      <c r="I94" s="422">
        <v>17</v>
      </c>
    </row>
    <row r="95" spans="1:9" s="8" customFormat="1" ht="18" customHeight="1">
      <c r="A95" s="45">
        <v>51</v>
      </c>
      <c r="B95" s="51" t="s">
        <v>5107</v>
      </c>
      <c r="C95" s="286" t="s">
        <v>216</v>
      </c>
      <c r="D95" s="287" t="s">
        <v>215</v>
      </c>
      <c r="E95" s="42" t="s">
        <v>5116</v>
      </c>
      <c r="F95" s="69" t="s">
        <v>2161</v>
      </c>
      <c r="G95" s="54"/>
      <c r="H95" s="37" t="s">
        <v>318</v>
      </c>
      <c r="I95" s="422">
        <v>18</v>
      </c>
    </row>
    <row r="96" spans="1:9" s="8" customFormat="1" ht="18" customHeight="1">
      <c r="A96" s="45">
        <v>52</v>
      </c>
      <c r="B96" s="51" t="s">
        <v>5108</v>
      </c>
      <c r="C96" s="286" t="s">
        <v>3373</v>
      </c>
      <c r="D96" s="287" t="s">
        <v>5109</v>
      </c>
      <c r="E96" s="42" t="s">
        <v>5116</v>
      </c>
      <c r="F96" s="69" t="s">
        <v>2161</v>
      </c>
      <c r="G96" s="54"/>
      <c r="H96" s="37" t="s">
        <v>318</v>
      </c>
      <c r="I96" s="422">
        <v>19</v>
      </c>
    </row>
    <row r="97" spans="1:9" s="8" customFormat="1" ht="18" customHeight="1">
      <c r="A97" s="45">
        <v>53</v>
      </c>
      <c r="B97" s="51" t="s">
        <v>5110</v>
      </c>
      <c r="C97" s="286" t="s">
        <v>5111</v>
      </c>
      <c r="D97" s="287" t="s">
        <v>167</v>
      </c>
      <c r="E97" s="42" t="s">
        <v>5116</v>
      </c>
      <c r="F97" s="69" t="s">
        <v>2161</v>
      </c>
      <c r="G97" s="54"/>
      <c r="H97" s="37" t="s">
        <v>318</v>
      </c>
      <c r="I97" s="422">
        <v>20</v>
      </c>
    </row>
    <row r="98" spans="1:9" s="8" customFormat="1" ht="18" customHeight="1">
      <c r="A98" s="45">
        <v>54</v>
      </c>
      <c r="B98" s="51" t="s">
        <v>5112</v>
      </c>
      <c r="C98" s="286" t="s">
        <v>149</v>
      </c>
      <c r="D98" s="287" t="s">
        <v>167</v>
      </c>
      <c r="E98" s="42" t="s">
        <v>5116</v>
      </c>
      <c r="F98" s="69" t="s">
        <v>2161</v>
      </c>
      <c r="G98" s="54"/>
      <c r="H98" s="37" t="s">
        <v>318</v>
      </c>
      <c r="I98" s="422">
        <v>21</v>
      </c>
    </row>
    <row r="99" spans="1:9" s="8" customFormat="1" ht="18" customHeight="1">
      <c r="A99" s="45">
        <v>55</v>
      </c>
      <c r="B99" s="51" t="s">
        <v>5113</v>
      </c>
      <c r="C99" s="286" t="s">
        <v>3055</v>
      </c>
      <c r="D99" s="287" t="s">
        <v>67</v>
      </c>
      <c r="E99" s="42" t="s">
        <v>5116</v>
      </c>
      <c r="F99" s="69" t="s">
        <v>2161</v>
      </c>
      <c r="G99" s="54"/>
      <c r="H99" s="37" t="s">
        <v>318</v>
      </c>
      <c r="I99" s="422">
        <v>22</v>
      </c>
    </row>
    <row r="100" spans="1:9" s="8" customFormat="1" ht="18" customHeight="1">
      <c r="A100" s="45">
        <v>56</v>
      </c>
      <c r="B100" s="51" t="s">
        <v>5114</v>
      </c>
      <c r="C100" s="286" t="s">
        <v>196</v>
      </c>
      <c r="D100" s="287" t="s">
        <v>163</v>
      </c>
      <c r="E100" s="42" t="s">
        <v>5116</v>
      </c>
      <c r="F100" s="69" t="s">
        <v>2161</v>
      </c>
      <c r="G100" s="54"/>
      <c r="H100" s="37" t="s">
        <v>318</v>
      </c>
      <c r="I100" s="422">
        <v>23</v>
      </c>
    </row>
    <row r="101" spans="1:9" s="8" customFormat="1" ht="18" customHeight="1">
      <c r="A101" s="45">
        <v>57</v>
      </c>
      <c r="B101" s="51" t="s">
        <v>5115</v>
      </c>
      <c r="C101" s="286" t="s">
        <v>164</v>
      </c>
      <c r="D101" s="287" t="s">
        <v>163</v>
      </c>
      <c r="E101" s="42" t="s">
        <v>5116</v>
      </c>
      <c r="F101" s="69" t="s">
        <v>2161</v>
      </c>
      <c r="G101" s="54"/>
      <c r="H101" s="37" t="s">
        <v>318</v>
      </c>
      <c r="I101" s="422">
        <v>24</v>
      </c>
    </row>
    <row r="102" spans="1:9" s="8" customFormat="1" ht="18" customHeight="1">
      <c r="A102" s="45">
        <v>58</v>
      </c>
      <c r="B102" s="51" t="s">
        <v>5042</v>
      </c>
      <c r="C102" s="286" t="s">
        <v>125</v>
      </c>
      <c r="D102" s="287" t="s">
        <v>11</v>
      </c>
      <c r="E102" s="42" t="s">
        <v>5051</v>
      </c>
      <c r="F102" s="69" t="s">
        <v>2161</v>
      </c>
      <c r="G102" s="54"/>
      <c r="H102" s="37" t="s">
        <v>321</v>
      </c>
      <c r="I102" s="422">
        <v>25</v>
      </c>
    </row>
    <row r="103" spans="1:9" s="8" customFormat="1" ht="18" customHeight="1">
      <c r="A103" s="45">
        <v>59</v>
      </c>
      <c r="B103" s="51" t="s">
        <v>5043</v>
      </c>
      <c r="C103" s="286" t="s">
        <v>5044</v>
      </c>
      <c r="D103" s="287" t="s">
        <v>144</v>
      </c>
      <c r="E103" s="42" t="s">
        <v>5051</v>
      </c>
      <c r="F103" s="69" t="s">
        <v>2161</v>
      </c>
      <c r="G103" s="54"/>
      <c r="H103" s="37" t="s">
        <v>321</v>
      </c>
      <c r="I103" s="422">
        <v>26</v>
      </c>
    </row>
    <row r="104" spans="1:9" s="8" customFormat="1" ht="18" customHeight="1">
      <c r="A104" s="45">
        <v>60</v>
      </c>
      <c r="B104" s="51" t="s">
        <v>5045</v>
      </c>
      <c r="C104" s="286" t="s">
        <v>83</v>
      </c>
      <c r="D104" s="287" t="s">
        <v>1998</v>
      </c>
      <c r="E104" s="42" t="s">
        <v>5051</v>
      </c>
      <c r="F104" s="69" t="s">
        <v>2161</v>
      </c>
      <c r="G104" s="54"/>
      <c r="H104" s="37" t="s">
        <v>321</v>
      </c>
      <c r="I104" s="422">
        <v>27</v>
      </c>
    </row>
    <row r="105" spans="1:9" s="8" customFormat="1" ht="18" customHeight="1">
      <c r="A105" s="45">
        <v>61</v>
      </c>
      <c r="B105" s="51" t="s">
        <v>5046</v>
      </c>
      <c r="C105" s="286" t="s">
        <v>285</v>
      </c>
      <c r="D105" s="287" t="s">
        <v>151</v>
      </c>
      <c r="E105" s="42" t="s">
        <v>5051</v>
      </c>
      <c r="F105" s="69" t="s">
        <v>2161</v>
      </c>
      <c r="G105" s="54"/>
      <c r="H105" s="37" t="s">
        <v>321</v>
      </c>
      <c r="I105" s="422">
        <v>28</v>
      </c>
    </row>
    <row r="106" spans="1:9" s="8" customFormat="1" ht="18" customHeight="1">
      <c r="A106" s="45">
        <v>62</v>
      </c>
      <c r="B106" s="51" t="s">
        <v>5047</v>
      </c>
      <c r="C106" s="286" t="s">
        <v>14</v>
      </c>
      <c r="D106" s="287" t="s">
        <v>77</v>
      </c>
      <c r="E106" s="42" t="s">
        <v>5051</v>
      </c>
      <c r="F106" s="69" t="s">
        <v>2161</v>
      </c>
      <c r="G106" s="54"/>
      <c r="H106" s="37" t="s">
        <v>321</v>
      </c>
      <c r="I106" s="422">
        <v>29</v>
      </c>
    </row>
    <row r="107" spans="1:9" s="8" customFormat="1" ht="18" customHeight="1">
      <c r="A107" s="45">
        <v>63</v>
      </c>
      <c r="B107" s="51" t="s">
        <v>5048</v>
      </c>
      <c r="C107" s="286" t="s">
        <v>2423</v>
      </c>
      <c r="D107" s="287" t="s">
        <v>93</v>
      </c>
      <c r="E107" s="42" t="s">
        <v>5051</v>
      </c>
      <c r="F107" s="69" t="s">
        <v>2161</v>
      </c>
      <c r="G107" s="54"/>
      <c r="H107" s="37" t="s">
        <v>321</v>
      </c>
      <c r="I107" s="422">
        <v>30</v>
      </c>
    </row>
    <row r="108" spans="1:9" s="8" customFormat="1" ht="18" customHeight="1">
      <c r="A108" s="45">
        <v>64</v>
      </c>
      <c r="B108" s="51" t="s">
        <v>5049</v>
      </c>
      <c r="C108" s="286" t="s">
        <v>5050</v>
      </c>
      <c r="D108" s="287" t="s">
        <v>217</v>
      </c>
      <c r="E108" s="42" t="s">
        <v>5051</v>
      </c>
      <c r="F108" s="69" t="s">
        <v>2161</v>
      </c>
      <c r="G108" s="54"/>
      <c r="H108" s="37" t="s">
        <v>321</v>
      </c>
      <c r="I108" s="422">
        <v>31</v>
      </c>
    </row>
    <row r="109" spans="1:9" s="8" customFormat="1" ht="18" customHeight="1">
      <c r="A109" s="45">
        <v>65</v>
      </c>
      <c r="B109" s="51" t="s">
        <v>4659</v>
      </c>
      <c r="C109" s="286" t="s">
        <v>83</v>
      </c>
      <c r="D109" s="287" t="s">
        <v>999</v>
      </c>
      <c r="E109" s="42" t="s">
        <v>4665</v>
      </c>
      <c r="F109" s="69" t="s">
        <v>2094</v>
      </c>
      <c r="G109" s="54"/>
      <c r="H109" s="37" t="s">
        <v>319</v>
      </c>
      <c r="I109" s="422">
        <v>1</v>
      </c>
    </row>
    <row r="110" spans="1:9" s="8" customFormat="1" ht="18" customHeight="1">
      <c r="A110" s="45">
        <v>66</v>
      </c>
      <c r="B110" s="51" t="s">
        <v>4660</v>
      </c>
      <c r="C110" s="286" t="s">
        <v>222</v>
      </c>
      <c r="D110" s="287" t="s">
        <v>2532</v>
      </c>
      <c r="E110" s="42" t="s">
        <v>4665</v>
      </c>
      <c r="F110" s="69" t="s">
        <v>1264</v>
      </c>
      <c r="G110" s="54"/>
      <c r="H110" s="37" t="s">
        <v>319</v>
      </c>
      <c r="I110" s="422">
        <v>2</v>
      </c>
    </row>
    <row r="111" spans="1:9" s="8" customFormat="1" ht="18" customHeight="1">
      <c r="A111" s="45">
        <v>67</v>
      </c>
      <c r="B111" s="51" t="s">
        <v>4661</v>
      </c>
      <c r="C111" s="286" t="s">
        <v>4662</v>
      </c>
      <c r="D111" s="287" t="s">
        <v>4663</v>
      </c>
      <c r="E111" s="42" t="s">
        <v>4665</v>
      </c>
      <c r="F111" s="69" t="s">
        <v>2094</v>
      </c>
      <c r="G111" s="54"/>
      <c r="H111" s="37" t="s">
        <v>319</v>
      </c>
      <c r="I111" s="422">
        <v>3</v>
      </c>
    </row>
    <row r="112" spans="1:9" s="8" customFormat="1" ht="18" customHeight="1">
      <c r="A112" s="45">
        <v>68</v>
      </c>
      <c r="B112" s="51" t="s">
        <v>4664</v>
      </c>
      <c r="C112" s="286" t="s">
        <v>106</v>
      </c>
      <c r="D112" s="287" t="s">
        <v>70</v>
      </c>
      <c r="E112" s="42" t="s">
        <v>4665</v>
      </c>
      <c r="F112" s="69" t="s">
        <v>1264</v>
      </c>
      <c r="G112" s="54"/>
      <c r="H112" s="37" t="s">
        <v>319</v>
      </c>
      <c r="I112" s="422">
        <v>4</v>
      </c>
    </row>
    <row r="113" spans="1:9" s="8" customFormat="1" ht="18" customHeight="1">
      <c r="A113" s="45">
        <v>69</v>
      </c>
      <c r="B113" s="51" t="s">
        <v>4666</v>
      </c>
      <c r="C113" s="286" t="s">
        <v>4667</v>
      </c>
      <c r="D113" s="287" t="s">
        <v>8</v>
      </c>
      <c r="E113" s="42" t="s">
        <v>4669</v>
      </c>
      <c r="F113" s="69" t="s">
        <v>1264</v>
      </c>
      <c r="G113" s="54"/>
      <c r="H113" s="37" t="s">
        <v>320</v>
      </c>
      <c r="I113" s="422">
        <v>5</v>
      </c>
    </row>
    <row r="114" spans="1:9" s="8" customFormat="1" ht="18" customHeight="1">
      <c r="A114" s="45">
        <v>70</v>
      </c>
      <c r="B114" s="51" t="s">
        <v>4668</v>
      </c>
      <c r="C114" s="286" t="s">
        <v>390</v>
      </c>
      <c r="D114" s="287" t="s">
        <v>217</v>
      </c>
      <c r="E114" s="42" t="s">
        <v>4669</v>
      </c>
      <c r="F114" s="69" t="s">
        <v>1264</v>
      </c>
      <c r="G114" s="54"/>
      <c r="H114" s="37" t="s">
        <v>320</v>
      </c>
      <c r="I114" s="422">
        <v>6</v>
      </c>
    </row>
    <row r="115" spans="1:9" s="8" customFormat="1" ht="18" customHeight="1">
      <c r="A115" s="45">
        <v>71</v>
      </c>
      <c r="B115" s="51" t="s">
        <v>4786</v>
      </c>
      <c r="C115" s="286" t="s">
        <v>379</v>
      </c>
      <c r="D115" s="287" t="s">
        <v>152</v>
      </c>
      <c r="E115" s="42" t="s">
        <v>4788</v>
      </c>
      <c r="F115" s="69" t="s">
        <v>2161</v>
      </c>
      <c r="G115" s="54"/>
      <c r="H115" s="37" t="s">
        <v>318</v>
      </c>
    </row>
    <row r="116" spans="1:9" s="8" customFormat="1" ht="18" customHeight="1">
      <c r="A116" s="45">
        <v>72</v>
      </c>
      <c r="B116" s="51" t="s">
        <v>4787</v>
      </c>
      <c r="C116" s="286" t="s">
        <v>75</v>
      </c>
      <c r="D116" s="287" t="s">
        <v>45</v>
      </c>
      <c r="E116" s="42" t="s">
        <v>4788</v>
      </c>
      <c r="F116" s="69" t="s">
        <v>4413</v>
      </c>
      <c r="G116" s="54"/>
      <c r="H116" s="37" t="s">
        <v>318</v>
      </c>
    </row>
    <row r="117" spans="1:9" s="8" customFormat="1" ht="18" customHeight="1">
      <c r="A117" s="45">
        <v>73</v>
      </c>
      <c r="B117" s="51" t="s">
        <v>3950</v>
      </c>
      <c r="C117" s="85" t="s">
        <v>3951</v>
      </c>
      <c r="D117" s="86" t="s">
        <v>991</v>
      </c>
      <c r="E117" s="42" t="s">
        <v>3961</v>
      </c>
      <c r="F117" s="69" t="s">
        <v>1897</v>
      </c>
      <c r="G117" s="54"/>
      <c r="H117" s="37" t="s">
        <v>319</v>
      </c>
      <c r="I117" s="422">
        <v>1</v>
      </c>
    </row>
    <row r="118" spans="1:9" s="8" customFormat="1" ht="18" customHeight="1">
      <c r="A118" s="45">
        <v>74</v>
      </c>
      <c r="B118" s="51" t="s">
        <v>3952</v>
      </c>
      <c r="C118" s="85" t="s">
        <v>3953</v>
      </c>
      <c r="D118" s="86" t="s">
        <v>93</v>
      </c>
      <c r="E118" s="42" t="s">
        <v>3961</v>
      </c>
      <c r="F118" s="69" t="s">
        <v>1897</v>
      </c>
      <c r="G118" s="231"/>
      <c r="H118" s="37" t="s">
        <v>319</v>
      </c>
      <c r="I118" s="422">
        <v>2</v>
      </c>
    </row>
    <row r="119" spans="1:9" s="8" customFormat="1" ht="18" customHeight="1">
      <c r="A119" s="45">
        <v>75</v>
      </c>
      <c r="B119" s="51" t="s">
        <v>3954</v>
      </c>
      <c r="C119" s="85" t="s">
        <v>177</v>
      </c>
      <c r="D119" s="86" t="s">
        <v>174</v>
      </c>
      <c r="E119" s="42" t="s">
        <v>3961</v>
      </c>
      <c r="F119" s="69" t="s">
        <v>1897</v>
      </c>
      <c r="G119" s="54"/>
      <c r="H119" s="37" t="s">
        <v>319</v>
      </c>
      <c r="I119" s="422">
        <v>3</v>
      </c>
    </row>
    <row r="120" spans="1:9" s="8" customFormat="1" ht="18" customHeight="1">
      <c r="A120" s="45">
        <v>76</v>
      </c>
      <c r="B120" s="51" t="s">
        <v>3955</v>
      </c>
      <c r="C120" s="85" t="s">
        <v>3956</v>
      </c>
      <c r="D120" s="86" t="s">
        <v>215</v>
      </c>
      <c r="E120" s="42" t="s">
        <v>3961</v>
      </c>
      <c r="F120" s="69" t="s">
        <v>1897</v>
      </c>
      <c r="G120" s="54"/>
      <c r="H120" s="37" t="s">
        <v>319</v>
      </c>
      <c r="I120" s="422">
        <v>4</v>
      </c>
    </row>
    <row r="121" spans="1:9" s="8" customFormat="1" ht="18" customHeight="1">
      <c r="A121" s="45">
        <v>77</v>
      </c>
      <c r="B121" s="51" t="s">
        <v>3957</v>
      </c>
      <c r="C121" s="85" t="s">
        <v>3958</v>
      </c>
      <c r="D121" s="86" t="s">
        <v>2998</v>
      </c>
      <c r="E121" s="42" t="s">
        <v>3961</v>
      </c>
      <c r="F121" s="69" t="s">
        <v>1897</v>
      </c>
      <c r="G121" s="54"/>
      <c r="H121" s="37" t="s">
        <v>319</v>
      </c>
      <c r="I121" s="422">
        <v>5</v>
      </c>
    </row>
    <row r="122" spans="1:9" s="8" customFormat="1" ht="18" customHeight="1">
      <c r="A122" s="45">
        <v>78</v>
      </c>
      <c r="B122" s="51" t="s">
        <v>3959</v>
      </c>
      <c r="C122" s="85" t="s">
        <v>312</v>
      </c>
      <c r="D122" s="86" t="s">
        <v>161</v>
      </c>
      <c r="E122" s="42" t="s">
        <v>3961</v>
      </c>
      <c r="F122" s="69" t="s">
        <v>1897</v>
      </c>
      <c r="G122" s="106"/>
      <c r="H122" s="37" t="s">
        <v>319</v>
      </c>
      <c r="I122" s="422">
        <v>6</v>
      </c>
    </row>
    <row r="123" spans="1:9" s="8" customFormat="1" ht="18" customHeight="1">
      <c r="A123" s="45">
        <v>79</v>
      </c>
      <c r="B123" s="51" t="s">
        <v>3960</v>
      </c>
      <c r="C123" s="85" t="s">
        <v>187</v>
      </c>
      <c r="D123" s="86" t="s">
        <v>988</v>
      </c>
      <c r="E123" s="42" t="s">
        <v>3961</v>
      </c>
      <c r="F123" s="69" t="s">
        <v>1897</v>
      </c>
      <c r="G123" s="54"/>
      <c r="H123" s="37" t="s">
        <v>319</v>
      </c>
      <c r="I123" s="422">
        <v>7</v>
      </c>
    </row>
    <row r="124" spans="1:9" s="8" customFormat="1" ht="18" customHeight="1">
      <c r="A124" s="45">
        <v>80</v>
      </c>
      <c r="B124" s="51" t="s">
        <v>3548</v>
      </c>
      <c r="C124" s="85" t="s">
        <v>170</v>
      </c>
      <c r="D124" s="86" t="s">
        <v>195</v>
      </c>
      <c r="E124" s="42" t="s">
        <v>3558</v>
      </c>
      <c r="F124" s="69" t="s">
        <v>1897</v>
      </c>
      <c r="G124" s="106"/>
      <c r="H124" s="37" t="s">
        <v>319</v>
      </c>
      <c r="I124" s="422">
        <v>8</v>
      </c>
    </row>
    <row r="125" spans="1:9" s="8" customFormat="1" ht="18" customHeight="1">
      <c r="A125" s="45">
        <v>81</v>
      </c>
      <c r="B125" s="51" t="s">
        <v>3549</v>
      </c>
      <c r="C125" s="85" t="s">
        <v>3550</v>
      </c>
      <c r="D125" s="86" t="s">
        <v>9</v>
      </c>
      <c r="E125" s="42" t="s">
        <v>3558</v>
      </c>
      <c r="F125" s="69" t="s">
        <v>1897</v>
      </c>
      <c r="G125" s="54"/>
      <c r="H125" s="37" t="s">
        <v>319</v>
      </c>
      <c r="I125" s="422">
        <v>9</v>
      </c>
    </row>
    <row r="126" spans="1:9" s="8" customFormat="1" ht="18" customHeight="1">
      <c r="A126" s="45">
        <v>82</v>
      </c>
      <c r="B126" s="51" t="s">
        <v>3551</v>
      </c>
      <c r="C126" s="85" t="s">
        <v>3552</v>
      </c>
      <c r="D126" s="86" t="s">
        <v>123</v>
      </c>
      <c r="E126" s="42" t="s">
        <v>3558</v>
      </c>
      <c r="F126" s="69" t="s">
        <v>1897</v>
      </c>
      <c r="G126" s="54"/>
      <c r="H126" s="37" t="s">
        <v>319</v>
      </c>
      <c r="I126" s="422">
        <v>10</v>
      </c>
    </row>
    <row r="127" spans="1:9" s="8" customFormat="1" ht="18" customHeight="1">
      <c r="A127" s="45">
        <v>83</v>
      </c>
      <c r="B127" s="51" t="s">
        <v>3553</v>
      </c>
      <c r="C127" s="85" t="s">
        <v>3554</v>
      </c>
      <c r="D127" s="86" t="s">
        <v>200</v>
      </c>
      <c r="E127" s="42" t="s">
        <v>3558</v>
      </c>
      <c r="F127" s="69" t="s">
        <v>1897</v>
      </c>
      <c r="G127" s="54"/>
      <c r="H127" s="37" t="s">
        <v>319</v>
      </c>
      <c r="I127" s="422">
        <v>11</v>
      </c>
    </row>
    <row r="128" spans="1:9" s="8" customFormat="1" ht="18" customHeight="1">
      <c r="A128" s="45">
        <v>84</v>
      </c>
      <c r="B128" s="51" t="s">
        <v>3555</v>
      </c>
      <c r="C128" s="85" t="s">
        <v>62</v>
      </c>
      <c r="D128" s="86" t="s">
        <v>33</v>
      </c>
      <c r="E128" s="42" t="s">
        <v>3558</v>
      </c>
      <c r="F128" s="69" t="s">
        <v>1897</v>
      </c>
      <c r="G128" s="54"/>
      <c r="H128" s="37" t="s">
        <v>319</v>
      </c>
      <c r="I128" s="422">
        <v>12</v>
      </c>
    </row>
    <row r="129" spans="1:9" s="8" customFormat="1" ht="18" customHeight="1">
      <c r="A129" s="45">
        <v>85</v>
      </c>
      <c r="B129" s="51" t="s">
        <v>3556</v>
      </c>
      <c r="C129" s="85" t="s">
        <v>3557</v>
      </c>
      <c r="D129" s="86" t="s">
        <v>113</v>
      </c>
      <c r="E129" s="42" t="s">
        <v>3558</v>
      </c>
      <c r="F129" s="69" t="s">
        <v>1897</v>
      </c>
      <c r="G129" s="54"/>
      <c r="H129" s="37" t="s">
        <v>319</v>
      </c>
      <c r="I129" s="422">
        <v>13</v>
      </c>
    </row>
    <row r="130" spans="1:9" s="8" customFormat="1" ht="18" customHeight="1">
      <c r="A130" s="45">
        <v>86</v>
      </c>
      <c r="B130" s="51" t="s">
        <v>3962</v>
      </c>
      <c r="C130" s="85" t="s">
        <v>183</v>
      </c>
      <c r="D130" s="86" t="s">
        <v>163</v>
      </c>
      <c r="E130" s="42" t="s">
        <v>3966</v>
      </c>
      <c r="F130" s="69" t="s">
        <v>1897</v>
      </c>
      <c r="G130" s="54"/>
      <c r="H130" s="37" t="s">
        <v>320</v>
      </c>
      <c r="I130" s="422">
        <v>14</v>
      </c>
    </row>
    <row r="131" spans="1:9" s="8" customFormat="1" ht="18" customHeight="1">
      <c r="A131" s="45">
        <v>87</v>
      </c>
      <c r="B131" s="51" t="s">
        <v>3963</v>
      </c>
      <c r="C131" s="85" t="s">
        <v>1052</v>
      </c>
      <c r="D131" s="86" t="s">
        <v>46</v>
      </c>
      <c r="E131" s="42" t="s">
        <v>3966</v>
      </c>
      <c r="F131" s="69" t="s">
        <v>1897</v>
      </c>
      <c r="G131" s="54"/>
      <c r="H131" s="37" t="s">
        <v>320</v>
      </c>
      <c r="I131" s="422">
        <v>15</v>
      </c>
    </row>
    <row r="132" spans="1:9" s="8" customFormat="1" ht="18" customHeight="1">
      <c r="A132" s="45">
        <v>88</v>
      </c>
      <c r="B132" s="51" t="s">
        <v>3964</v>
      </c>
      <c r="C132" s="85" t="s">
        <v>41</v>
      </c>
      <c r="D132" s="86" t="s">
        <v>90</v>
      </c>
      <c r="E132" s="42" t="s">
        <v>3966</v>
      </c>
      <c r="F132" s="69" t="s">
        <v>1897</v>
      </c>
      <c r="G132" s="54"/>
      <c r="H132" s="37" t="s">
        <v>320</v>
      </c>
      <c r="I132" s="422">
        <v>16</v>
      </c>
    </row>
    <row r="133" spans="1:9" s="8" customFormat="1" ht="18" customHeight="1">
      <c r="A133" s="45">
        <v>89</v>
      </c>
      <c r="B133" s="51" t="s">
        <v>3965</v>
      </c>
      <c r="C133" s="85" t="s">
        <v>85</v>
      </c>
      <c r="D133" s="86" t="s">
        <v>117</v>
      </c>
      <c r="E133" s="42" t="s">
        <v>3966</v>
      </c>
      <c r="F133" s="69" t="s">
        <v>1897</v>
      </c>
      <c r="G133" s="54"/>
      <c r="H133" s="37" t="s">
        <v>320</v>
      </c>
      <c r="I133" s="422">
        <v>17</v>
      </c>
    </row>
    <row r="134" spans="1:9" s="8" customFormat="1" ht="18" customHeight="1">
      <c r="A134" s="45">
        <v>90</v>
      </c>
      <c r="B134" s="51" t="s">
        <v>3967</v>
      </c>
      <c r="C134" s="85" t="s">
        <v>208</v>
      </c>
      <c r="D134" s="86" t="s">
        <v>193</v>
      </c>
      <c r="E134" s="42" t="s">
        <v>3977</v>
      </c>
      <c r="F134" s="69" t="s">
        <v>3978</v>
      </c>
      <c r="G134" s="231"/>
      <c r="H134" s="37" t="s">
        <v>320</v>
      </c>
      <c r="I134" s="422">
        <v>18</v>
      </c>
    </row>
    <row r="135" spans="1:9" s="8" customFormat="1" ht="18" customHeight="1">
      <c r="A135" s="45">
        <v>91</v>
      </c>
      <c r="B135" s="51" t="s">
        <v>3968</v>
      </c>
      <c r="C135" s="85" t="s">
        <v>994</v>
      </c>
      <c r="D135" s="86" t="s">
        <v>151</v>
      </c>
      <c r="E135" s="42" t="s">
        <v>3977</v>
      </c>
      <c r="F135" s="69" t="s">
        <v>3978</v>
      </c>
      <c r="G135" s="54"/>
      <c r="H135" s="37" t="s">
        <v>320</v>
      </c>
      <c r="I135" s="422">
        <v>19</v>
      </c>
    </row>
    <row r="136" spans="1:9" s="8" customFormat="1" ht="18" customHeight="1">
      <c r="A136" s="45">
        <v>92</v>
      </c>
      <c r="B136" s="51" t="s">
        <v>3969</v>
      </c>
      <c r="C136" s="85" t="s">
        <v>3970</v>
      </c>
      <c r="D136" s="86" t="s">
        <v>1937</v>
      </c>
      <c r="E136" s="42" t="s">
        <v>3977</v>
      </c>
      <c r="F136" s="69" t="s">
        <v>3978</v>
      </c>
      <c r="G136" s="231"/>
      <c r="H136" s="37" t="s">
        <v>320</v>
      </c>
      <c r="I136" s="422">
        <v>20</v>
      </c>
    </row>
    <row r="137" spans="1:9" s="8" customFormat="1" ht="18" customHeight="1">
      <c r="A137" s="45">
        <v>93</v>
      </c>
      <c r="B137" s="51" t="s">
        <v>3971</v>
      </c>
      <c r="C137" s="85" t="s">
        <v>19</v>
      </c>
      <c r="D137" s="86" t="s">
        <v>77</v>
      </c>
      <c r="E137" s="42" t="s">
        <v>3977</v>
      </c>
      <c r="F137" s="69" t="s">
        <v>3978</v>
      </c>
      <c r="G137" s="54"/>
      <c r="H137" s="37" t="s">
        <v>320</v>
      </c>
      <c r="I137" s="422">
        <v>21</v>
      </c>
    </row>
    <row r="138" spans="1:9" s="8" customFormat="1" ht="18" customHeight="1">
      <c r="A138" s="45">
        <v>94</v>
      </c>
      <c r="B138" s="51" t="s">
        <v>3972</v>
      </c>
      <c r="C138" s="85" t="s">
        <v>232</v>
      </c>
      <c r="D138" s="86" t="s">
        <v>120</v>
      </c>
      <c r="E138" s="42" t="s">
        <v>3977</v>
      </c>
      <c r="F138" s="69" t="s">
        <v>3978</v>
      </c>
      <c r="G138" s="54"/>
      <c r="H138" s="37" t="s">
        <v>320</v>
      </c>
      <c r="I138" s="422">
        <v>22</v>
      </c>
    </row>
    <row r="139" spans="1:9" s="8" customFormat="1" ht="18" customHeight="1">
      <c r="A139" s="45">
        <v>95</v>
      </c>
      <c r="B139" s="51" t="s">
        <v>3973</v>
      </c>
      <c r="C139" s="85" t="s">
        <v>3974</v>
      </c>
      <c r="D139" s="86" t="s">
        <v>146</v>
      </c>
      <c r="E139" s="42" t="s">
        <v>3977</v>
      </c>
      <c r="F139" s="69" t="s">
        <v>3978</v>
      </c>
      <c r="G139" s="54"/>
      <c r="H139" s="37" t="s">
        <v>320</v>
      </c>
      <c r="I139" s="422">
        <v>23</v>
      </c>
    </row>
    <row r="140" spans="1:9" s="8" customFormat="1" ht="18" customHeight="1">
      <c r="A140" s="45">
        <v>96</v>
      </c>
      <c r="B140" s="51" t="s">
        <v>3975</v>
      </c>
      <c r="C140" s="85" t="s">
        <v>2180</v>
      </c>
      <c r="D140" s="86" t="s">
        <v>153</v>
      </c>
      <c r="E140" s="42" t="s">
        <v>3977</v>
      </c>
      <c r="F140" s="69" t="s">
        <v>3978</v>
      </c>
      <c r="G140" s="54"/>
      <c r="H140" s="37" t="s">
        <v>320</v>
      </c>
      <c r="I140" s="422">
        <v>24</v>
      </c>
    </row>
    <row r="141" spans="1:9" s="8" customFormat="1" ht="18" customHeight="1">
      <c r="A141" s="45">
        <v>97</v>
      </c>
      <c r="B141" s="51" t="s">
        <v>3976</v>
      </c>
      <c r="C141" s="85" t="s">
        <v>1159</v>
      </c>
      <c r="D141" s="86" t="s">
        <v>61</v>
      </c>
      <c r="E141" s="42" t="s">
        <v>3977</v>
      </c>
      <c r="F141" s="69" t="s">
        <v>3978</v>
      </c>
      <c r="G141" s="231"/>
      <c r="H141" s="37" t="s">
        <v>320</v>
      </c>
      <c r="I141" s="422">
        <v>25</v>
      </c>
    </row>
    <row r="142" spans="1:9" s="8" customFormat="1" ht="18" customHeight="1">
      <c r="A142" s="45">
        <v>98</v>
      </c>
      <c r="B142" s="51" t="s">
        <v>3979</v>
      </c>
      <c r="C142" s="85" t="s">
        <v>1018</v>
      </c>
      <c r="D142" s="86" t="s">
        <v>193</v>
      </c>
      <c r="E142" s="42" t="s">
        <v>3993</v>
      </c>
      <c r="F142" s="69" t="s">
        <v>1897</v>
      </c>
      <c r="G142" s="54"/>
      <c r="H142" s="37" t="s">
        <v>318</v>
      </c>
      <c r="I142" s="422">
        <v>26</v>
      </c>
    </row>
    <row r="143" spans="1:9" s="8" customFormat="1" ht="18" customHeight="1">
      <c r="A143" s="45">
        <v>99</v>
      </c>
      <c r="B143" s="51" t="s">
        <v>3980</v>
      </c>
      <c r="C143" s="85" t="s">
        <v>1188</v>
      </c>
      <c r="D143" s="86" t="s">
        <v>63</v>
      </c>
      <c r="E143" s="42" t="s">
        <v>3993</v>
      </c>
      <c r="F143" s="69" t="s">
        <v>1897</v>
      </c>
      <c r="G143" s="54"/>
      <c r="H143" s="37" t="s">
        <v>318</v>
      </c>
      <c r="I143" s="422">
        <v>27</v>
      </c>
    </row>
    <row r="144" spans="1:9" s="8" customFormat="1" ht="18" customHeight="1">
      <c r="A144" s="45">
        <v>100</v>
      </c>
      <c r="B144" s="51" t="s">
        <v>3981</v>
      </c>
      <c r="C144" s="85" t="s">
        <v>3982</v>
      </c>
      <c r="D144" s="86" t="s">
        <v>77</v>
      </c>
      <c r="E144" s="42" t="s">
        <v>3993</v>
      </c>
      <c r="F144" s="69" t="s">
        <v>1897</v>
      </c>
      <c r="G144" s="54"/>
      <c r="H144" s="37" t="s">
        <v>318</v>
      </c>
      <c r="I144" s="422">
        <v>28</v>
      </c>
    </row>
    <row r="145" spans="1:9" s="8" customFormat="1" ht="18" customHeight="1">
      <c r="A145" s="45">
        <v>101</v>
      </c>
      <c r="B145" s="51" t="s">
        <v>3983</v>
      </c>
      <c r="C145" s="85" t="s">
        <v>377</v>
      </c>
      <c r="D145" s="86" t="s">
        <v>8</v>
      </c>
      <c r="E145" s="42" t="s">
        <v>3993</v>
      </c>
      <c r="F145" s="69" t="s">
        <v>1897</v>
      </c>
      <c r="G145" s="54"/>
      <c r="H145" s="37" t="s">
        <v>318</v>
      </c>
      <c r="I145" s="422">
        <v>29</v>
      </c>
    </row>
    <row r="146" spans="1:9" s="8" customFormat="1" ht="18" customHeight="1">
      <c r="A146" s="45">
        <v>102</v>
      </c>
      <c r="B146" s="51" t="s">
        <v>3984</v>
      </c>
      <c r="C146" s="85" t="s">
        <v>3985</v>
      </c>
      <c r="D146" s="86" t="s">
        <v>174</v>
      </c>
      <c r="E146" s="42" t="s">
        <v>3993</v>
      </c>
      <c r="F146" s="69" t="s">
        <v>1897</v>
      </c>
      <c r="G146" s="54"/>
      <c r="H146" s="37" t="s">
        <v>318</v>
      </c>
      <c r="I146" s="422">
        <v>30</v>
      </c>
    </row>
    <row r="147" spans="1:9" s="8" customFormat="1" ht="18" customHeight="1">
      <c r="A147" s="45">
        <v>103</v>
      </c>
      <c r="B147" s="51" t="s">
        <v>3986</v>
      </c>
      <c r="C147" s="85" t="s">
        <v>205</v>
      </c>
      <c r="D147" s="86" t="s">
        <v>174</v>
      </c>
      <c r="E147" s="42" t="s">
        <v>3993</v>
      </c>
      <c r="F147" s="69" t="s">
        <v>1897</v>
      </c>
      <c r="G147" s="54"/>
      <c r="H147" s="37" t="s">
        <v>318</v>
      </c>
      <c r="I147" s="422">
        <v>31</v>
      </c>
    </row>
    <row r="148" spans="1:9" s="8" customFormat="1" ht="18" customHeight="1">
      <c r="A148" s="45">
        <v>104</v>
      </c>
      <c r="B148" s="51" t="s">
        <v>3987</v>
      </c>
      <c r="C148" s="85" t="s">
        <v>3988</v>
      </c>
      <c r="D148" s="86" t="s">
        <v>152</v>
      </c>
      <c r="E148" s="42" t="s">
        <v>3993</v>
      </c>
      <c r="F148" s="69" t="s">
        <v>1897</v>
      </c>
      <c r="G148" s="54"/>
      <c r="H148" s="37" t="s">
        <v>318</v>
      </c>
      <c r="I148" s="422">
        <v>32</v>
      </c>
    </row>
    <row r="149" spans="1:9" s="8" customFormat="1" ht="18" customHeight="1">
      <c r="A149" s="45">
        <v>105</v>
      </c>
      <c r="B149" s="51" t="s">
        <v>3989</v>
      </c>
      <c r="C149" s="85" t="s">
        <v>3990</v>
      </c>
      <c r="D149" s="86" t="s">
        <v>1817</v>
      </c>
      <c r="E149" s="42" t="s">
        <v>3993</v>
      </c>
      <c r="F149" s="69" t="s">
        <v>1897</v>
      </c>
      <c r="G149" s="54"/>
      <c r="H149" s="37" t="s">
        <v>318</v>
      </c>
      <c r="I149" s="422">
        <v>33</v>
      </c>
    </row>
    <row r="150" spans="1:9" s="8" customFormat="1" ht="18" customHeight="1">
      <c r="A150" s="45">
        <v>106</v>
      </c>
      <c r="B150" s="51" t="s">
        <v>3991</v>
      </c>
      <c r="C150" s="85" t="s">
        <v>3992</v>
      </c>
      <c r="D150" s="86" t="s">
        <v>212</v>
      </c>
      <c r="E150" s="42" t="s">
        <v>3993</v>
      </c>
      <c r="F150" s="69" t="s">
        <v>1897</v>
      </c>
      <c r="G150" s="54"/>
      <c r="H150" s="37" t="s">
        <v>318</v>
      </c>
      <c r="I150" s="422">
        <v>34</v>
      </c>
    </row>
    <row r="151" spans="1:9" s="8" customFormat="1" ht="18" customHeight="1">
      <c r="A151" s="45">
        <v>107</v>
      </c>
      <c r="B151" s="51" t="s">
        <v>3809</v>
      </c>
      <c r="C151" s="85" t="s">
        <v>170</v>
      </c>
      <c r="D151" s="86" t="s">
        <v>151</v>
      </c>
      <c r="E151" s="42" t="s">
        <v>3635</v>
      </c>
      <c r="F151" s="69" t="s">
        <v>2948</v>
      </c>
      <c r="G151" s="54"/>
      <c r="H151" s="37" t="s">
        <v>321</v>
      </c>
      <c r="I151" s="422">
        <v>35</v>
      </c>
    </row>
    <row r="152" spans="1:9" s="8" customFormat="1" ht="18" customHeight="1">
      <c r="A152" s="45">
        <v>108</v>
      </c>
      <c r="B152" s="51" t="s">
        <v>3810</v>
      </c>
      <c r="C152" s="85" t="s">
        <v>3811</v>
      </c>
      <c r="D152" s="86" t="s">
        <v>47</v>
      </c>
      <c r="E152" s="42" t="s">
        <v>3635</v>
      </c>
      <c r="F152" s="69" t="s">
        <v>1941</v>
      </c>
      <c r="G152" s="54"/>
      <c r="H152" s="37" t="s">
        <v>321</v>
      </c>
      <c r="I152" s="422">
        <v>36</v>
      </c>
    </row>
    <row r="153" spans="1:9" s="8" customFormat="1" ht="18" customHeight="1">
      <c r="A153" s="45">
        <v>109</v>
      </c>
      <c r="B153" s="51" t="s">
        <v>3812</v>
      </c>
      <c r="C153" s="85" t="s">
        <v>3813</v>
      </c>
      <c r="D153" s="86" t="s">
        <v>199</v>
      </c>
      <c r="E153" s="42" t="s">
        <v>3635</v>
      </c>
      <c r="F153" s="69" t="s">
        <v>3378</v>
      </c>
      <c r="G153" s="54"/>
      <c r="H153" s="37" t="s">
        <v>321</v>
      </c>
      <c r="I153" s="422">
        <v>37</v>
      </c>
    </row>
    <row r="154" spans="1:9" s="8" customFormat="1" ht="18" customHeight="1">
      <c r="A154" s="45">
        <v>110</v>
      </c>
      <c r="B154" s="51" t="s">
        <v>3814</v>
      </c>
      <c r="C154" s="85" t="s">
        <v>196</v>
      </c>
      <c r="D154" s="86" t="s">
        <v>153</v>
      </c>
      <c r="E154" s="42" t="s">
        <v>3635</v>
      </c>
      <c r="F154" s="69" t="s">
        <v>1941</v>
      </c>
      <c r="G154" s="54"/>
      <c r="H154" s="37" t="s">
        <v>321</v>
      </c>
      <c r="I154" s="422">
        <v>38</v>
      </c>
    </row>
    <row r="155" spans="1:9" s="8" customFormat="1" ht="18" customHeight="1">
      <c r="A155" s="45">
        <v>111</v>
      </c>
      <c r="B155" s="51" t="s">
        <v>3815</v>
      </c>
      <c r="C155" s="85" t="s">
        <v>1188</v>
      </c>
      <c r="D155" s="86" t="s">
        <v>157</v>
      </c>
      <c r="E155" s="42" t="s">
        <v>3635</v>
      </c>
      <c r="F155" s="69" t="s">
        <v>2948</v>
      </c>
      <c r="G155" s="54"/>
      <c r="H155" s="37" t="s">
        <v>321</v>
      </c>
      <c r="I155" s="422">
        <v>39</v>
      </c>
    </row>
    <row r="156" spans="1:9" s="8" customFormat="1" ht="18" customHeight="1">
      <c r="A156" s="45">
        <v>112</v>
      </c>
      <c r="B156" s="51" t="s">
        <v>3907</v>
      </c>
      <c r="C156" s="286" t="s">
        <v>216</v>
      </c>
      <c r="D156" s="287" t="s">
        <v>174</v>
      </c>
      <c r="E156" s="42" t="s">
        <v>3656</v>
      </c>
      <c r="F156" s="69" t="s">
        <v>3912</v>
      </c>
      <c r="G156" s="54"/>
      <c r="H156" s="37" t="s">
        <v>318</v>
      </c>
      <c r="I156" s="422">
        <v>1</v>
      </c>
    </row>
    <row r="157" spans="1:9" s="8" customFormat="1" ht="18" customHeight="1">
      <c r="A157" s="45">
        <v>113</v>
      </c>
      <c r="B157" s="51" t="s">
        <v>3908</v>
      </c>
      <c r="C157" s="286" t="s">
        <v>3909</v>
      </c>
      <c r="D157" s="287" t="s">
        <v>152</v>
      </c>
      <c r="E157" s="42" t="s">
        <v>3656</v>
      </c>
      <c r="F157" s="69" t="s">
        <v>3913</v>
      </c>
      <c r="G157" s="54"/>
      <c r="H157" s="37" t="s">
        <v>318</v>
      </c>
      <c r="I157" s="422">
        <v>2</v>
      </c>
    </row>
    <row r="158" spans="1:9" s="8" customFormat="1" ht="18" customHeight="1">
      <c r="A158" s="45">
        <v>114</v>
      </c>
      <c r="B158" s="51" t="s">
        <v>3910</v>
      </c>
      <c r="C158" s="286" t="s">
        <v>3911</v>
      </c>
      <c r="D158" s="287" t="s">
        <v>82</v>
      </c>
      <c r="E158" s="42" t="s">
        <v>3656</v>
      </c>
      <c r="F158" s="69" t="s">
        <v>2742</v>
      </c>
      <c r="G158" s="54"/>
      <c r="H158" s="37" t="s">
        <v>318</v>
      </c>
      <c r="I158" s="422">
        <v>3</v>
      </c>
    </row>
    <row r="159" spans="1:9" s="8" customFormat="1" ht="18" customHeight="1">
      <c r="A159" s="45">
        <v>115</v>
      </c>
      <c r="B159" s="51" t="s">
        <v>4695</v>
      </c>
      <c r="C159" s="286" t="s">
        <v>170</v>
      </c>
      <c r="D159" s="287" t="s">
        <v>1021</v>
      </c>
      <c r="E159" s="42" t="s">
        <v>4702</v>
      </c>
      <c r="F159" s="69" t="s">
        <v>3873</v>
      </c>
      <c r="G159" s="231"/>
      <c r="H159" s="37" t="s">
        <v>318</v>
      </c>
      <c r="I159" s="422">
        <v>1</v>
      </c>
    </row>
    <row r="160" spans="1:9" s="8" customFormat="1" ht="18" customHeight="1">
      <c r="A160" s="45">
        <v>116</v>
      </c>
      <c r="B160" s="51" t="s">
        <v>4696</v>
      </c>
      <c r="C160" s="286" t="s">
        <v>2942</v>
      </c>
      <c r="D160" s="287" t="s">
        <v>174</v>
      </c>
      <c r="E160" s="42" t="s">
        <v>4702</v>
      </c>
      <c r="F160" s="69" t="s">
        <v>3873</v>
      </c>
      <c r="G160" s="54"/>
      <c r="H160" s="37" t="s">
        <v>318</v>
      </c>
      <c r="I160" s="422">
        <v>2</v>
      </c>
    </row>
    <row r="161" spans="1:9" s="8" customFormat="1" ht="18" customHeight="1">
      <c r="A161" s="45">
        <v>117</v>
      </c>
      <c r="B161" s="51" t="s">
        <v>4697</v>
      </c>
      <c r="C161" s="286" t="s">
        <v>4698</v>
      </c>
      <c r="D161" s="287" t="s">
        <v>174</v>
      </c>
      <c r="E161" s="42" t="s">
        <v>4702</v>
      </c>
      <c r="F161" s="69" t="s">
        <v>3873</v>
      </c>
      <c r="G161" s="54"/>
      <c r="H161" s="37" t="s">
        <v>318</v>
      </c>
      <c r="I161" s="422">
        <v>3</v>
      </c>
    </row>
    <row r="162" spans="1:9" s="8" customFormat="1" ht="18" customHeight="1">
      <c r="A162" s="45">
        <v>118</v>
      </c>
      <c r="B162" s="51" t="s">
        <v>4699</v>
      </c>
      <c r="C162" s="286" t="s">
        <v>1071</v>
      </c>
      <c r="D162" s="287" t="s">
        <v>67</v>
      </c>
      <c r="E162" s="42" t="s">
        <v>4702</v>
      </c>
      <c r="F162" s="69" t="s">
        <v>3873</v>
      </c>
      <c r="G162" s="54"/>
      <c r="H162" s="37" t="s">
        <v>318</v>
      </c>
      <c r="I162" s="422">
        <v>4</v>
      </c>
    </row>
    <row r="163" spans="1:9" s="8" customFormat="1" ht="18" customHeight="1">
      <c r="A163" s="45">
        <v>119</v>
      </c>
      <c r="B163" s="51" t="s">
        <v>4700</v>
      </c>
      <c r="C163" s="286" t="s">
        <v>4701</v>
      </c>
      <c r="D163" s="287" t="s">
        <v>402</v>
      </c>
      <c r="E163" s="42" t="s">
        <v>4702</v>
      </c>
      <c r="F163" s="69" t="s">
        <v>1897</v>
      </c>
      <c r="G163" s="54"/>
      <c r="H163" s="37" t="s">
        <v>318</v>
      </c>
      <c r="I163" s="422">
        <v>5</v>
      </c>
    </row>
    <row r="164" spans="1:9" s="8" customFormat="1" ht="18" customHeight="1">
      <c r="A164" s="45">
        <v>120</v>
      </c>
      <c r="B164" s="51" t="s">
        <v>4365</v>
      </c>
      <c r="C164" s="286" t="s">
        <v>85</v>
      </c>
      <c r="D164" s="287" t="s">
        <v>4366</v>
      </c>
      <c r="E164" s="42" t="s">
        <v>4368</v>
      </c>
      <c r="F164" s="69" t="s">
        <v>3873</v>
      </c>
      <c r="G164" s="54"/>
      <c r="H164" s="37" t="s">
        <v>319</v>
      </c>
    </row>
    <row r="165" spans="1:9" s="8" customFormat="1" ht="18" customHeight="1">
      <c r="A165" s="45">
        <v>121</v>
      </c>
      <c r="B165" s="51" t="s">
        <v>4367</v>
      </c>
      <c r="C165" s="286" t="s">
        <v>211</v>
      </c>
      <c r="D165" s="287" t="s">
        <v>116</v>
      </c>
      <c r="E165" s="42" t="s">
        <v>4368</v>
      </c>
      <c r="F165" s="69" t="s">
        <v>3873</v>
      </c>
      <c r="G165" s="54"/>
      <c r="H165" s="37" t="s">
        <v>319</v>
      </c>
    </row>
    <row r="166" spans="1:9" s="10" customFormat="1" ht="24.95" customHeight="1">
      <c r="A166" s="446" t="s">
        <v>30</v>
      </c>
      <c r="B166" s="447"/>
      <c r="C166" s="447"/>
      <c r="D166" s="193">
        <f>SUM(D6,D44)</f>
        <v>158</v>
      </c>
      <c r="E166" s="358" t="s">
        <v>277</v>
      </c>
      <c r="F166" s="467" t="s">
        <v>282</v>
      </c>
      <c r="G166" s="468"/>
    </row>
    <row r="167" spans="1:9" ht="24.95" customHeight="1">
      <c r="A167" s="357"/>
      <c r="B167" s="27"/>
      <c r="C167" s="28"/>
      <c r="D167" s="181"/>
      <c r="E167" s="90" t="s">
        <v>92</v>
      </c>
      <c r="F167" s="91"/>
      <c r="G167" s="53"/>
    </row>
    <row r="168" spans="1:9" ht="24.95" customHeight="1">
      <c r="A168" s="419"/>
      <c r="B168" s="34"/>
      <c r="C168" s="35"/>
      <c r="D168" s="182"/>
      <c r="E168" s="96"/>
      <c r="F168" s="99"/>
      <c r="G168" s="53"/>
    </row>
    <row r="169" spans="1:9" ht="18" customHeight="1">
      <c r="A169" s="419"/>
      <c r="B169" s="34"/>
      <c r="C169" s="35"/>
      <c r="D169" s="182"/>
      <c r="E169" s="96"/>
      <c r="F169" s="99"/>
      <c r="G169" s="53"/>
    </row>
    <row r="170" spans="1:9" ht="18" customHeight="1">
      <c r="A170" s="419"/>
      <c r="B170" s="34"/>
      <c r="C170" s="35"/>
      <c r="D170" s="182"/>
      <c r="E170" s="96"/>
      <c r="F170" s="99"/>
      <c r="G170" s="53"/>
    </row>
    <row r="171" spans="1:9" ht="18" customHeight="1">
      <c r="A171" s="419"/>
      <c r="B171" s="34"/>
      <c r="C171" s="35"/>
      <c r="D171" s="182"/>
      <c r="E171" s="96"/>
      <c r="F171" s="99"/>
      <c r="G171" s="53"/>
    </row>
    <row r="172" spans="1:9" ht="18" customHeight="1">
      <c r="A172" s="419"/>
      <c r="B172" s="34"/>
      <c r="C172" s="35"/>
      <c r="D172" s="182"/>
      <c r="E172" s="96"/>
      <c r="F172" s="99"/>
      <c r="G172" s="53"/>
    </row>
    <row r="173" spans="1:9" ht="18" customHeight="1">
      <c r="A173" s="419"/>
      <c r="B173" s="34"/>
      <c r="C173" s="35"/>
      <c r="D173" s="182"/>
      <c r="E173" s="96"/>
      <c r="F173" s="99"/>
      <c r="G173" s="53"/>
    </row>
    <row r="174" spans="1:9" ht="18" customHeight="1">
      <c r="A174" s="419"/>
      <c r="B174" s="34"/>
      <c r="C174" s="35"/>
      <c r="D174" s="182"/>
      <c r="E174" s="96"/>
      <c r="F174" s="99"/>
      <c r="G174" s="53"/>
    </row>
    <row r="175" spans="1:9" ht="18" customHeight="1">
      <c r="A175" s="419"/>
      <c r="B175" s="34"/>
      <c r="C175" s="35"/>
      <c r="D175" s="182"/>
      <c r="E175" s="96"/>
      <c r="F175" s="99"/>
      <c r="G175" s="53"/>
    </row>
    <row r="176" spans="1:9" ht="18" customHeight="1">
      <c r="A176" s="419"/>
      <c r="B176" s="34"/>
      <c r="C176" s="35"/>
      <c r="D176" s="182"/>
      <c r="E176" s="96"/>
      <c r="F176" s="99"/>
      <c r="G176" s="53"/>
    </row>
    <row r="177" spans="1:8" ht="18" customHeight="1">
      <c r="A177" s="419"/>
      <c r="B177" s="34"/>
      <c r="C177" s="35"/>
      <c r="D177" s="182"/>
      <c r="E177" s="96"/>
      <c r="F177" s="99"/>
      <c r="G177" s="53"/>
    </row>
    <row r="178" spans="1:8" ht="18" customHeight="1">
      <c r="A178" s="419"/>
      <c r="B178" s="34"/>
      <c r="C178" s="35"/>
      <c r="D178" s="182"/>
      <c r="E178" s="96"/>
      <c r="F178" s="99"/>
      <c r="G178" s="53"/>
    </row>
    <row r="179" spans="1:8" ht="18" customHeight="1">
      <c r="A179" s="419"/>
      <c r="B179" s="34"/>
      <c r="C179" s="35"/>
      <c r="D179" s="182"/>
      <c r="E179" s="96"/>
      <c r="F179" s="99"/>
      <c r="G179" s="53"/>
    </row>
    <row r="180" spans="1:8" ht="18" customHeight="1">
      <c r="A180" s="419"/>
      <c r="B180" s="34"/>
      <c r="C180" s="35"/>
      <c r="D180" s="182"/>
      <c r="E180" s="96"/>
      <c r="F180" s="99"/>
      <c r="G180" s="53"/>
    </row>
    <row r="181" spans="1:8" s="15" customFormat="1" ht="54.95" customHeight="1">
      <c r="A181" s="451" t="s">
        <v>2728</v>
      </c>
      <c r="B181" s="438"/>
      <c r="C181" s="452"/>
      <c r="D181" s="452"/>
      <c r="E181" s="452"/>
      <c r="F181" s="452"/>
      <c r="G181" s="452"/>
    </row>
    <row r="182" spans="1:8" s="10" customFormat="1" ht="24.95" customHeight="1">
      <c r="A182" s="469" t="s">
        <v>3445</v>
      </c>
      <c r="B182" s="469"/>
      <c r="C182" s="469"/>
      <c r="D182" s="469"/>
      <c r="E182" s="469"/>
      <c r="F182" s="469"/>
      <c r="G182" s="469"/>
    </row>
    <row r="183" spans="1:8" s="10" customFormat="1" ht="35.1" customHeight="1">
      <c r="A183" s="470" t="s">
        <v>3517</v>
      </c>
      <c r="B183" s="470"/>
      <c r="C183" s="470"/>
      <c r="D183" s="470"/>
      <c r="E183" s="470"/>
      <c r="F183" s="470"/>
      <c r="G183" s="470"/>
    </row>
    <row r="184" spans="1:8" ht="15" customHeight="1">
      <c r="A184" s="6"/>
      <c r="B184" s="6"/>
      <c r="C184" s="6"/>
      <c r="D184" s="6"/>
      <c r="E184" s="6"/>
      <c r="F184" s="184"/>
      <c r="G184" s="184" t="s">
        <v>2648</v>
      </c>
      <c r="H184" s="231"/>
    </row>
    <row r="185" spans="1:8" s="8" customFormat="1" ht="30" customHeight="1">
      <c r="A185" s="226" t="s">
        <v>22</v>
      </c>
      <c r="B185" s="328" t="s">
        <v>5</v>
      </c>
      <c r="C185" s="441" t="s">
        <v>25</v>
      </c>
      <c r="D185" s="442"/>
      <c r="E185" s="226" t="s">
        <v>26</v>
      </c>
      <c r="F185" s="226" t="s">
        <v>27</v>
      </c>
      <c r="G185" s="226" t="s">
        <v>28</v>
      </c>
      <c r="H185" s="226" t="s">
        <v>317</v>
      </c>
    </row>
    <row r="186" spans="1:8" s="10" customFormat="1" ht="30" customHeight="1">
      <c r="A186" s="45">
        <v>1</v>
      </c>
      <c r="B186" s="51" t="s">
        <v>2824</v>
      </c>
      <c r="C186" s="286" t="s">
        <v>2825</v>
      </c>
      <c r="D186" s="287" t="s">
        <v>176</v>
      </c>
      <c r="E186" s="42" t="s">
        <v>2357</v>
      </c>
      <c r="F186" s="69" t="s">
        <v>2828</v>
      </c>
      <c r="G186" s="46" t="s">
        <v>3514</v>
      </c>
      <c r="H186" s="37" t="s">
        <v>320</v>
      </c>
    </row>
    <row r="187" spans="1:8" s="10" customFormat="1" ht="30" customHeight="1">
      <c r="A187" s="45">
        <v>2</v>
      </c>
      <c r="B187" s="51" t="s">
        <v>2826</v>
      </c>
      <c r="C187" s="286" t="s">
        <v>2827</v>
      </c>
      <c r="D187" s="287" t="s">
        <v>992</v>
      </c>
      <c r="E187" s="42" t="s">
        <v>2357</v>
      </c>
      <c r="F187" s="69" t="s">
        <v>2828</v>
      </c>
      <c r="G187" s="46" t="s">
        <v>3231</v>
      </c>
      <c r="H187" s="37" t="s">
        <v>320</v>
      </c>
    </row>
    <row r="188" spans="1:8" s="10" customFormat="1" ht="30" customHeight="1">
      <c r="A188" s="45">
        <v>3</v>
      </c>
      <c r="B188" s="51" t="s">
        <v>2829</v>
      </c>
      <c r="C188" s="286" t="s">
        <v>41</v>
      </c>
      <c r="D188" s="287" t="s">
        <v>86</v>
      </c>
      <c r="E188" s="42" t="s">
        <v>2647</v>
      </c>
      <c r="F188" s="69" t="s">
        <v>2828</v>
      </c>
      <c r="G188" s="46" t="s">
        <v>3514</v>
      </c>
      <c r="H188" s="37" t="s">
        <v>320</v>
      </c>
    </row>
    <row r="189" spans="1:8" s="10" customFormat="1" ht="30" customHeight="1">
      <c r="A189" s="45">
        <v>4</v>
      </c>
      <c r="B189" s="51" t="s">
        <v>2830</v>
      </c>
      <c r="C189" s="286" t="s">
        <v>1061</v>
      </c>
      <c r="D189" s="287" t="s">
        <v>169</v>
      </c>
      <c r="E189" s="42" t="s">
        <v>2647</v>
      </c>
      <c r="F189" s="69" t="s">
        <v>2828</v>
      </c>
      <c r="G189" s="95" t="s">
        <v>1</v>
      </c>
      <c r="H189" s="37" t="s">
        <v>320</v>
      </c>
    </row>
    <row r="190" spans="1:8" s="10" customFormat="1" ht="30" customHeight="1">
      <c r="A190" s="45">
        <v>5</v>
      </c>
      <c r="B190" s="51" t="s">
        <v>2831</v>
      </c>
      <c r="C190" s="286" t="s">
        <v>1231</v>
      </c>
      <c r="D190" s="287" t="s">
        <v>49</v>
      </c>
      <c r="E190" s="42" t="s">
        <v>2647</v>
      </c>
      <c r="F190" s="69" t="s">
        <v>2828</v>
      </c>
      <c r="G190" s="45" t="s">
        <v>1</v>
      </c>
      <c r="H190" s="37" t="s">
        <v>320</v>
      </c>
    </row>
    <row r="191" spans="1:8" s="10" customFormat="1" ht="30" customHeight="1">
      <c r="A191" s="45">
        <v>6</v>
      </c>
      <c r="B191" s="51" t="s">
        <v>2941</v>
      </c>
      <c r="C191" s="286" t="s">
        <v>2942</v>
      </c>
      <c r="D191" s="287" t="s">
        <v>174</v>
      </c>
      <c r="E191" s="42" t="s">
        <v>2102</v>
      </c>
      <c r="F191" s="69" t="s">
        <v>1897</v>
      </c>
      <c r="G191" s="46" t="s">
        <v>3518</v>
      </c>
      <c r="H191" s="37" t="s">
        <v>320</v>
      </c>
    </row>
    <row r="192" spans="1:8" s="10" customFormat="1" ht="30" customHeight="1">
      <c r="A192" s="45">
        <v>7</v>
      </c>
      <c r="B192" s="51" t="s">
        <v>2943</v>
      </c>
      <c r="C192" s="286" t="s">
        <v>1013</v>
      </c>
      <c r="D192" s="287" t="s">
        <v>146</v>
      </c>
      <c r="E192" s="42" t="s">
        <v>2102</v>
      </c>
      <c r="F192" s="69" t="s">
        <v>1971</v>
      </c>
      <c r="G192" s="45"/>
      <c r="H192" s="37" t="s">
        <v>320</v>
      </c>
    </row>
    <row r="193" spans="1:8" s="10" customFormat="1" ht="30" customHeight="1">
      <c r="A193" s="45">
        <v>8</v>
      </c>
      <c r="B193" s="51" t="s">
        <v>2944</v>
      </c>
      <c r="C193" s="286" t="s">
        <v>59</v>
      </c>
      <c r="D193" s="287" t="s">
        <v>113</v>
      </c>
      <c r="E193" s="42" t="s">
        <v>2102</v>
      </c>
      <c r="F193" s="69" t="s">
        <v>1971</v>
      </c>
      <c r="G193" s="45"/>
      <c r="H193" s="37" t="s">
        <v>320</v>
      </c>
    </row>
    <row r="194" spans="1:8" s="10" customFormat="1" ht="30" customHeight="1">
      <c r="A194" s="45">
        <v>9</v>
      </c>
      <c r="B194" s="51" t="s">
        <v>2945</v>
      </c>
      <c r="C194" s="286" t="s">
        <v>75</v>
      </c>
      <c r="D194" s="287" t="s">
        <v>167</v>
      </c>
      <c r="E194" s="42" t="s">
        <v>2160</v>
      </c>
      <c r="F194" s="69" t="s">
        <v>2948</v>
      </c>
      <c r="G194" s="69" t="s">
        <v>2949</v>
      </c>
      <c r="H194" s="37" t="s">
        <v>320</v>
      </c>
    </row>
    <row r="195" spans="1:8" s="10" customFormat="1" ht="30" customHeight="1">
      <c r="A195" s="45">
        <v>10</v>
      </c>
      <c r="B195" s="51" t="s">
        <v>2946</v>
      </c>
      <c r="C195" s="286" t="s">
        <v>2947</v>
      </c>
      <c r="D195" s="287" t="s">
        <v>88</v>
      </c>
      <c r="E195" s="42" t="s">
        <v>2160</v>
      </c>
      <c r="F195" s="69" t="s">
        <v>2948</v>
      </c>
      <c r="G195" s="45"/>
      <c r="H195" s="37" t="s">
        <v>320</v>
      </c>
    </row>
    <row r="196" spans="1:8" s="10" customFormat="1" ht="30" customHeight="1">
      <c r="A196" s="446" t="s">
        <v>30</v>
      </c>
      <c r="B196" s="447"/>
      <c r="C196" s="447"/>
      <c r="D196" s="193">
        <f>A195</f>
        <v>10</v>
      </c>
      <c r="E196" s="330" t="s">
        <v>277</v>
      </c>
      <c r="F196" s="467" t="s">
        <v>282</v>
      </c>
      <c r="G196" s="468"/>
    </row>
    <row r="197" spans="1:8" ht="30" customHeight="1">
      <c r="A197" s="329"/>
      <c r="B197" s="27"/>
      <c r="C197" s="28"/>
      <c r="D197" s="334">
        <f>106-1</f>
        <v>105</v>
      </c>
      <c r="E197" s="90" t="s">
        <v>92</v>
      </c>
      <c r="F197" s="91"/>
      <c r="G197" s="53"/>
    </row>
    <row r="198" spans="1:8" ht="18" customHeight="1">
      <c r="A198" s="329"/>
      <c r="B198" s="34"/>
      <c r="C198" s="35"/>
      <c r="D198" s="35"/>
      <c r="E198" s="329"/>
    </row>
    <row r="199" spans="1:8" ht="18" customHeight="1">
      <c r="A199" s="329"/>
      <c r="B199" s="34"/>
      <c r="C199" s="35"/>
      <c r="D199" s="35"/>
      <c r="E199" s="329"/>
    </row>
    <row r="200" spans="1:8" ht="18" customHeight="1">
      <c r="A200" s="329"/>
      <c r="B200" s="34"/>
      <c r="C200" s="35"/>
      <c r="D200" s="35"/>
      <c r="E200" s="329"/>
    </row>
    <row r="201" spans="1:8" ht="18" customHeight="1">
      <c r="A201" s="329"/>
      <c r="B201" s="34"/>
      <c r="C201" s="35"/>
      <c r="D201" s="35"/>
      <c r="E201" s="329"/>
    </row>
    <row r="202" spans="1:8" ht="18" customHeight="1">
      <c r="A202" s="329"/>
      <c r="B202" s="34"/>
      <c r="C202" s="35"/>
      <c r="D202" s="35"/>
      <c r="E202" s="329"/>
    </row>
    <row r="203" spans="1:8" ht="18" customHeight="1">
      <c r="A203" s="329"/>
      <c r="B203" s="34"/>
      <c r="C203" s="35"/>
      <c r="D203" s="35"/>
      <c r="E203" s="329"/>
    </row>
    <row r="204" spans="1:8" ht="18" customHeight="1">
      <c r="A204" s="329"/>
      <c r="B204" s="34"/>
      <c r="C204" s="35"/>
      <c r="D204" s="35"/>
      <c r="E204" s="329"/>
    </row>
    <row r="205" spans="1:8" ht="18" customHeight="1">
      <c r="A205" s="329"/>
      <c r="B205" s="34"/>
      <c r="C205" s="35"/>
      <c r="D205" s="35"/>
      <c r="E205" s="329"/>
    </row>
    <row r="206" spans="1:8" ht="18" customHeight="1">
      <c r="A206" s="329"/>
      <c r="B206" s="34"/>
      <c r="C206" s="35"/>
      <c r="D206" s="35"/>
      <c r="E206" s="329"/>
    </row>
    <row r="207" spans="1:8" ht="18" customHeight="1">
      <c r="A207" s="329"/>
      <c r="B207" s="34"/>
      <c r="C207" s="35"/>
      <c r="D207" s="35"/>
      <c r="E207" s="329"/>
    </row>
    <row r="208" spans="1:8" ht="18" customHeight="1">
      <c r="A208" s="329"/>
      <c r="B208" s="34"/>
      <c r="C208" s="35"/>
      <c r="D208" s="35"/>
      <c r="E208" s="329"/>
    </row>
    <row r="209" spans="1:8" ht="18" customHeight="1">
      <c r="A209" s="329"/>
      <c r="B209" s="34"/>
      <c r="C209" s="35"/>
      <c r="D209" s="35"/>
      <c r="E209" s="329"/>
    </row>
    <row r="210" spans="1:8" ht="18" customHeight="1">
      <c r="A210" s="329"/>
      <c r="B210" s="34"/>
      <c r="C210" s="35"/>
      <c r="D210" s="35"/>
      <c r="E210" s="329"/>
    </row>
    <row r="211" spans="1:8" ht="18" customHeight="1">
      <c r="A211" s="329"/>
      <c r="B211" s="34"/>
      <c r="C211" s="35"/>
      <c r="D211" s="35"/>
      <c r="E211" s="329"/>
    </row>
    <row r="212" spans="1:8" ht="18" customHeight="1">
      <c r="A212" s="329"/>
      <c r="B212" s="34"/>
      <c r="C212" s="35"/>
      <c r="D212" s="35"/>
      <c r="E212" s="329"/>
    </row>
    <row r="213" spans="1:8" ht="18" customHeight="1">
      <c r="A213" s="329"/>
      <c r="B213" s="34"/>
      <c r="C213" s="35"/>
      <c r="D213" s="35"/>
      <c r="E213" s="329"/>
    </row>
    <row r="214" spans="1:8" ht="18" customHeight="1">
      <c r="A214" s="329"/>
      <c r="B214" s="34"/>
      <c r="C214" s="35"/>
      <c r="D214" s="35"/>
      <c r="E214" s="329"/>
    </row>
    <row r="215" spans="1:8" ht="18" customHeight="1">
      <c r="A215" s="329"/>
      <c r="B215" s="34"/>
      <c r="C215" s="35"/>
      <c r="D215" s="35"/>
      <c r="E215" s="329"/>
    </row>
    <row r="216" spans="1:8" ht="18" customHeight="1">
      <c r="A216" s="329"/>
      <c r="B216" s="34"/>
      <c r="C216" s="35"/>
      <c r="D216" s="35"/>
      <c r="E216" s="329"/>
    </row>
    <row r="217" spans="1:8" s="15" customFormat="1" ht="54.95" customHeight="1">
      <c r="A217" s="451" t="s">
        <v>2572</v>
      </c>
      <c r="B217" s="438"/>
      <c r="C217" s="452"/>
      <c r="D217" s="452"/>
      <c r="E217" s="452"/>
      <c r="F217" s="452"/>
      <c r="G217" s="452"/>
    </row>
    <row r="218" spans="1:8" s="10" customFormat="1" ht="20.100000000000001" customHeight="1">
      <c r="A218" s="469" t="s">
        <v>264</v>
      </c>
      <c r="B218" s="469"/>
      <c r="C218" s="469"/>
      <c r="D218" s="469"/>
      <c r="E218" s="469"/>
      <c r="F218" s="469"/>
      <c r="G218" s="469"/>
    </row>
    <row r="219" spans="1:8" s="10" customFormat="1" ht="35.1" customHeight="1">
      <c r="A219" s="470" t="s">
        <v>2646</v>
      </c>
      <c r="B219" s="470"/>
      <c r="C219" s="470"/>
      <c r="D219" s="470"/>
      <c r="E219" s="470"/>
      <c r="F219" s="470"/>
      <c r="G219" s="470"/>
    </row>
    <row r="220" spans="1:8" ht="15" customHeight="1">
      <c r="A220" s="6"/>
      <c r="B220" s="6"/>
      <c r="C220" s="6"/>
      <c r="D220" s="6"/>
      <c r="E220" s="6"/>
      <c r="F220" s="184"/>
      <c r="G220" s="238" t="s">
        <v>2648</v>
      </c>
      <c r="H220" s="231"/>
    </row>
    <row r="221" spans="1:8" s="8" customFormat="1" ht="24" customHeight="1">
      <c r="A221" s="226" t="s">
        <v>22</v>
      </c>
      <c r="B221" s="239" t="s">
        <v>5</v>
      </c>
      <c r="C221" s="441" t="s">
        <v>25</v>
      </c>
      <c r="D221" s="442"/>
      <c r="E221" s="226" t="s">
        <v>26</v>
      </c>
      <c r="F221" s="226" t="s">
        <v>27</v>
      </c>
      <c r="G221" s="226" t="s">
        <v>28</v>
      </c>
      <c r="H221" s="226" t="s">
        <v>317</v>
      </c>
    </row>
    <row r="222" spans="1:8" s="8" customFormat="1" ht="18" customHeight="1">
      <c r="A222" s="226"/>
      <c r="B222" s="441" t="s">
        <v>2</v>
      </c>
      <c r="C222" s="466"/>
      <c r="D222" s="240">
        <f>A275</f>
        <v>53</v>
      </c>
      <c r="E222" s="44"/>
      <c r="F222" s="44"/>
      <c r="G222" s="231"/>
      <c r="H222" s="226"/>
    </row>
    <row r="223" spans="1:8" s="10" customFormat="1" ht="18" customHeight="1">
      <c r="A223" s="45">
        <v>1</v>
      </c>
      <c r="B223" s="51" t="s">
        <v>2089</v>
      </c>
      <c r="C223" s="286" t="s">
        <v>2090</v>
      </c>
      <c r="D223" s="287" t="s">
        <v>200</v>
      </c>
      <c r="E223" s="42" t="s">
        <v>2093</v>
      </c>
      <c r="F223" s="69" t="s">
        <v>1264</v>
      </c>
      <c r="G223" s="46"/>
      <c r="H223" s="37" t="s">
        <v>319</v>
      </c>
    </row>
    <row r="224" spans="1:8" s="10" customFormat="1" ht="18" customHeight="1">
      <c r="A224" s="45">
        <v>2</v>
      </c>
      <c r="B224" s="51" t="s">
        <v>2091</v>
      </c>
      <c r="C224" s="286" t="s">
        <v>2092</v>
      </c>
      <c r="D224" s="287" t="s">
        <v>212</v>
      </c>
      <c r="E224" s="42" t="s">
        <v>2093</v>
      </c>
      <c r="F224" s="69" t="s">
        <v>2094</v>
      </c>
      <c r="G224" s="45"/>
      <c r="H224" s="37" t="s">
        <v>319</v>
      </c>
    </row>
    <row r="225" spans="1:9" s="10" customFormat="1" ht="18" customHeight="1">
      <c r="A225" s="45">
        <v>3</v>
      </c>
      <c r="B225" s="51" t="s">
        <v>2095</v>
      </c>
      <c r="C225" s="286" t="s">
        <v>2096</v>
      </c>
      <c r="D225" s="287" t="s">
        <v>2097</v>
      </c>
      <c r="E225" s="42" t="s">
        <v>287</v>
      </c>
      <c r="F225" s="69" t="s">
        <v>2094</v>
      </c>
      <c r="G225" s="45"/>
      <c r="H225" s="37" t="s">
        <v>319</v>
      </c>
    </row>
    <row r="226" spans="1:9" s="10" customFormat="1" ht="18" customHeight="1">
      <c r="A226" s="45">
        <v>4</v>
      </c>
      <c r="B226" s="51" t="s">
        <v>2355</v>
      </c>
      <c r="C226" s="286" t="s">
        <v>2356</v>
      </c>
      <c r="D226" s="287" t="s">
        <v>11</v>
      </c>
      <c r="E226" s="42" t="s">
        <v>2357</v>
      </c>
      <c r="F226" s="69" t="s">
        <v>2094</v>
      </c>
      <c r="G226" s="69" t="s">
        <v>2358</v>
      </c>
      <c r="H226" s="37" t="s">
        <v>320</v>
      </c>
    </row>
    <row r="227" spans="1:9" s="10" customFormat="1" ht="18" customHeight="1">
      <c r="A227" s="45">
        <v>5</v>
      </c>
      <c r="B227" s="51" t="s">
        <v>2359</v>
      </c>
      <c r="C227" s="286" t="s">
        <v>2360</v>
      </c>
      <c r="D227" s="287" t="s">
        <v>77</v>
      </c>
      <c r="E227" s="42" t="s">
        <v>2357</v>
      </c>
      <c r="F227" s="69" t="s">
        <v>2361</v>
      </c>
      <c r="G227" s="45"/>
      <c r="H227" s="37" t="s">
        <v>320</v>
      </c>
    </row>
    <row r="228" spans="1:9" s="10" customFormat="1" ht="18" customHeight="1">
      <c r="A228" s="45">
        <v>6</v>
      </c>
      <c r="B228" s="51" t="s">
        <v>2362</v>
      </c>
      <c r="C228" s="286" t="s">
        <v>314</v>
      </c>
      <c r="D228" s="287" t="s">
        <v>197</v>
      </c>
      <c r="E228" s="42" t="s">
        <v>2357</v>
      </c>
      <c r="F228" s="69" t="s">
        <v>2094</v>
      </c>
      <c r="G228" s="45"/>
      <c r="H228" s="37" t="s">
        <v>320</v>
      </c>
    </row>
    <row r="229" spans="1:9" s="10" customFormat="1" ht="18" customHeight="1">
      <c r="A229" s="45">
        <v>7</v>
      </c>
      <c r="B229" s="51" t="s">
        <v>2363</v>
      </c>
      <c r="C229" s="286" t="s">
        <v>2364</v>
      </c>
      <c r="D229" s="287" t="s">
        <v>2365</v>
      </c>
      <c r="E229" s="42" t="s">
        <v>2357</v>
      </c>
      <c r="F229" s="69" t="s">
        <v>2361</v>
      </c>
      <c r="G229" s="45"/>
      <c r="H229" s="37" t="s">
        <v>320</v>
      </c>
    </row>
    <row r="230" spans="1:9" s="10" customFormat="1" ht="18" customHeight="1">
      <c r="A230" s="45">
        <v>8</v>
      </c>
      <c r="B230" s="51" t="s">
        <v>2366</v>
      </c>
      <c r="C230" s="286" t="s">
        <v>2367</v>
      </c>
      <c r="D230" s="287" t="s">
        <v>209</v>
      </c>
      <c r="E230" s="42" t="s">
        <v>2647</v>
      </c>
      <c r="F230" s="69" t="s">
        <v>2161</v>
      </c>
      <c r="G230" s="45"/>
      <c r="H230" s="37" t="s">
        <v>320</v>
      </c>
    </row>
    <row r="231" spans="1:9" s="10" customFormat="1" ht="18" customHeight="1">
      <c r="A231" s="45">
        <v>9</v>
      </c>
      <c r="B231" s="51" t="s">
        <v>2368</v>
      </c>
      <c r="C231" s="286" t="s">
        <v>216</v>
      </c>
      <c r="D231" s="287" t="s">
        <v>161</v>
      </c>
      <c r="E231" s="42" t="s">
        <v>2647</v>
      </c>
      <c r="F231" s="69" t="s">
        <v>2161</v>
      </c>
      <c r="G231" s="69" t="s">
        <v>2374</v>
      </c>
      <c r="H231" s="37" t="s">
        <v>320</v>
      </c>
    </row>
    <row r="232" spans="1:9" s="10" customFormat="1" ht="18" customHeight="1">
      <c r="A232" s="45">
        <v>10</v>
      </c>
      <c r="B232" s="51" t="s">
        <v>2369</v>
      </c>
      <c r="C232" s="286" t="s">
        <v>183</v>
      </c>
      <c r="D232" s="287" t="s">
        <v>161</v>
      </c>
      <c r="E232" s="42" t="s">
        <v>2647</v>
      </c>
      <c r="F232" s="69" t="s">
        <v>2361</v>
      </c>
      <c r="G232" s="45"/>
      <c r="H232" s="37" t="s">
        <v>320</v>
      </c>
    </row>
    <row r="233" spans="1:9" s="10" customFormat="1" ht="18" customHeight="1">
      <c r="A233" s="45">
        <v>11</v>
      </c>
      <c r="B233" s="51" t="s">
        <v>2370</v>
      </c>
      <c r="C233" s="286" t="s">
        <v>2371</v>
      </c>
      <c r="D233" s="287" t="s">
        <v>55</v>
      </c>
      <c r="E233" s="42" t="s">
        <v>2647</v>
      </c>
      <c r="F233" s="69" t="s">
        <v>1972</v>
      </c>
      <c r="G233" s="45"/>
      <c r="H233" s="37" t="s">
        <v>320</v>
      </c>
    </row>
    <row r="234" spans="1:9" s="10" customFormat="1" ht="18" customHeight="1">
      <c r="A234" s="45">
        <v>12</v>
      </c>
      <c r="B234" s="51" t="s">
        <v>2372</v>
      </c>
      <c r="C234" s="286" t="s">
        <v>2373</v>
      </c>
      <c r="D234" s="287" t="s">
        <v>46</v>
      </c>
      <c r="E234" s="42" t="s">
        <v>2647</v>
      </c>
      <c r="F234" s="69" t="s">
        <v>2361</v>
      </c>
      <c r="G234" s="45"/>
      <c r="H234" s="37" t="s">
        <v>320</v>
      </c>
    </row>
    <row r="235" spans="1:9" s="10" customFormat="1" ht="18" customHeight="1">
      <c r="A235" s="45">
        <v>13</v>
      </c>
      <c r="B235" s="51" t="s">
        <v>2098</v>
      </c>
      <c r="C235" s="286" t="s">
        <v>2099</v>
      </c>
      <c r="D235" s="287" t="s">
        <v>152</v>
      </c>
      <c r="E235" s="42" t="s">
        <v>2102</v>
      </c>
      <c r="F235" s="69" t="s">
        <v>2103</v>
      </c>
      <c r="G235" s="46" t="s">
        <v>2350</v>
      </c>
      <c r="H235" s="37" t="s">
        <v>318</v>
      </c>
    </row>
    <row r="236" spans="1:9" s="10" customFormat="1" ht="18" customHeight="1">
      <c r="A236" s="45">
        <v>14</v>
      </c>
      <c r="B236" s="51" t="s">
        <v>2100</v>
      </c>
      <c r="C236" s="286" t="s">
        <v>2101</v>
      </c>
      <c r="D236" s="287" t="s">
        <v>34</v>
      </c>
      <c r="E236" s="42" t="s">
        <v>2102</v>
      </c>
      <c r="F236" s="69" t="s">
        <v>2104</v>
      </c>
      <c r="G236" s="45" t="s">
        <v>1</v>
      </c>
      <c r="H236" s="37" t="s">
        <v>318</v>
      </c>
    </row>
    <row r="237" spans="1:9" s="10" customFormat="1" ht="18" customHeight="1">
      <c r="A237" s="45">
        <v>15</v>
      </c>
      <c r="B237" s="51" t="s">
        <v>2105</v>
      </c>
      <c r="C237" s="286" t="s">
        <v>2106</v>
      </c>
      <c r="D237" s="287" t="s">
        <v>142</v>
      </c>
      <c r="E237" s="42" t="s">
        <v>2110</v>
      </c>
      <c r="F237" s="69" t="s">
        <v>2109</v>
      </c>
      <c r="G237" s="45"/>
      <c r="H237" s="37" t="s">
        <v>319</v>
      </c>
      <c r="I237" s="10">
        <v>1</v>
      </c>
    </row>
    <row r="238" spans="1:9" s="10" customFormat="1" ht="18" customHeight="1">
      <c r="A238" s="45">
        <v>16</v>
      </c>
      <c r="B238" s="51" t="s">
        <v>2107</v>
      </c>
      <c r="C238" s="286" t="s">
        <v>2108</v>
      </c>
      <c r="D238" s="287" t="s">
        <v>174</v>
      </c>
      <c r="E238" s="42" t="s">
        <v>2110</v>
      </c>
      <c r="F238" s="69" t="s">
        <v>2109</v>
      </c>
      <c r="G238" s="46" t="s">
        <v>2350</v>
      </c>
      <c r="H238" s="37" t="s">
        <v>319</v>
      </c>
      <c r="I238" s="10">
        <v>2</v>
      </c>
    </row>
    <row r="239" spans="1:9" s="10" customFormat="1" ht="18" customHeight="1">
      <c r="A239" s="45">
        <v>17</v>
      </c>
      <c r="B239" s="51" t="s">
        <v>2111</v>
      </c>
      <c r="C239" s="286" t="s">
        <v>2112</v>
      </c>
      <c r="D239" s="287" t="s">
        <v>217</v>
      </c>
      <c r="E239" s="42" t="s">
        <v>2110</v>
      </c>
      <c r="F239" s="69" t="s">
        <v>2109</v>
      </c>
      <c r="G239" s="45"/>
      <c r="H239" s="37" t="s">
        <v>319</v>
      </c>
      <c r="I239" s="10">
        <v>3</v>
      </c>
    </row>
    <row r="240" spans="1:9" s="10" customFormat="1" ht="18" customHeight="1">
      <c r="A240" s="45">
        <v>18</v>
      </c>
      <c r="B240" s="51" t="s">
        <v>2113</v>
      </c>
      <c r="C240" s="286" t="s">
        <v>2114</v>
      </c>
      <c r="D240" s="287" t="s">
        <v>33</v>
      </c>
      <c r="E240" s="42" t="s">
        <v>2110</v>
      </c>
      <c r="F240" s="69" t="s">
        <v>2109</v>
      </c>
      <c r="G240" s="231"/>
      <c r="H240" s="37" t="s">
        <v>319</v>
      </c>
      <c r="I240" s="10">
        <v>4</v>
      </c>
    </row>
    <row r="241" spans="1:9" s="10" customFormat="1" ht="18" customHeight="1">
      <c r="A241" s="45">
        <v>19</v>
      </c>
      <c r="B241" s="51" t="s">
        <v>2115</v>
      </c>
      <c r="C241" s="286" t="s">
        <v>2116</v>
      </c>
      <c r="D241" s="287" t="s">
        <v>74</v>
      </c>
      <c r="E241" s="42" t="s">
        <v>2110</v>
      </c>
      <c r="F241" s="69" t="s">
        <v>2109</v>
      </c>
      <c r="G241" s="46" t="s">
        <v>2350</v>
      </c>
      <c r="H241" s="37" t="s">
        <v>319</v>
      </c>
      <c r="I241" s="10">
        <v>5</v>
      </c>
    </row>
    <row r="242" spans="1:9" s="10" customFormat="1" ht="18" customHeight="1">
      <c r="A242" s="45">
        <v>20</v>
      </c>
      <c r="B242" s="51" t="s">
        <v>2117</v>
      </c>
      <c r="C242" s="286" t="s">
        <v>2118</v>
      </c>
      <c r="D242" s="287" t="s">
        <v>153</v>
      </c>
      <c r="E242" s="42" t="s">
        <v>2110</v>
      </c>
      <c r="F242" s="69" t="s">
        <v>2109</v>
      </c>
      <c r="G242" s="45" t="s">
        <v>1</v>
      </c>
      <c r="H242" s="37" t="s">
        <v>319</v>
      </c>
      <c r="I242" s="10">
        <v>6</v>
      </c>
    </row>
    <row r="243" spans="1:9" s="10" customFormat="1" ht="18" customHeight="1">
      <c r="A243" s="45">
        <v>21</v>
      </c>
      <c r="B243" s="51" t="s">
        <v>2119</v>
      </c>
      <c r="C243" s="286" t="s">
        <v>382</v>
      </c>
      <c r="D243" s="287" t="s">
        <v>45</v>
      </c>
      <c r="E243" s="42" t="s">
        <v>2110</v>
      </c>
      <c r="F243" s="69" t="s">
        <v>2109</v>
      </c>
      <c r="G243" s="45" t="s">
        <v>1</v>
      </c>
      <c r="H243" s="37" t="s">
        <v>319</v>
      </c>
      <c r="I243" s="10">
        <v>7</v>
      </c>
    </row>
    <row r="244" spans="1:9" s="10" customFormat="1" ht="18" customHeight="1">
      <c r="A244" s="45">
        <v>22</v>
      </c>
      <c r="B244" s="51" t="s">
        <v>2120</v>
      </c>
      <c r="C244" s="286" t="s">
        <v>2121</v>
      </c>
      <c r="D244" s="287" t="s">
        <v>49</v>
      </c>
      <c r="E244" s="42" t="s">
        <v>2110</v>
      </c>
      <c r="F244" s="69" t="s">
        <v>2109</v>
      </c>
      <c r="G244" s="45" t="s">
        <v>1</v>
      </c>
      <c r="H244" s="37" t="s">
        <v>319</v>
      </c>
      <c r="I244" s="10">
        <v>8</v>
      </c>
    </row>
    <row r="245" spans="1:9" s="10" customFormat="1" ht="18" customHeight="1">
      <c r="A245" s="45">
        <v>23</v>
      </c>
      <c r="B245" s="51" t="s">
        <v>2122</v>
      </c>
      <c r="C245" s="286" t="s">
        <v>2123</v>
      </c>
      <c r="D245" s="287" t="s">
        <v>158</v>
      </c>
      <c r="E245" s="42" t="s">
        <v>2126</v>
      </c>
      <c r="F245" s="69" t="s">
        <v>2127</v>
      </c>
      <c r="G245" s="69" t="s">
        <v>2128</v>
      </c>
      <c r="H245" s="37" t="s">
        <v>319</v>
      </c>
      <c r="I245" s="10">
        <v>9</v>
      </c>
    </row>
    <row r="246" spans="1:9" s="10" customFormat="1" ht="18" customHeight="1">
      <c r="A246" s="45">
        <v>24</v>
      </c>
      <c r="B246" s="51" t="s">
        <v>2124</v>
      </c>
      <c r="C246" s="286" t="s">
        <v>2125</v>
      </c>
      <c r="D246" s="287" t="s">
        <v>2001</v>
      </c>
      <c r="E246" s="42" t="s">
        <v>2126</v>
      </c>
      <c r="F246" s="69" t="s">
        <v>1897</v>
      </c>
      <c r="G246" s="69" t="s">
        <v>2128</v>
      </c>
      <c r="H246" s="37" t="s">
        <v>319</v>
      </c>
      <c r="I246" s="10">
        <v>10</v>
      </c>
    </row>
    <row r="247" spans="1:9" s="10" customFormat="1" ht="18" customHeight="1">
      <c r="A247" s="45">
        <v>25</v>
      </c>
      <c r="B247" s="51" t="s">
        <v>2129</v>
      </c>
      <c r="C247" s="286" t="s">
        <v>211</v>
      </c>
      <c r="D247" s="287" t="s">
        <v>8</v>
      </c>
      <c r="E247" s="42" t="s">
        <v>2126</v>
      </c>
      <c r="F247" s="69" t="s">
        <v>1897</v>
      </c>
      <c r="G247" s="46" t="s">
        <v>2350</v>
      </c>
      <c r="H247" s="37" t="s">
        <v>319</v>
      </c>
      <c r="I247" s="10">
        <v>11</v>
      </c>
    </row>
    <row r="248" spans="1:9" s="10" customFormat="1" ht="18" customHeight="1">
      <c r="A248" s="45">
        <v>26</v>
      </c>
      <c r="B248" s="51" t="s">
        <v>2130</v>
      </c>
      <c r="C248" s="286" t="s">
        <v>75</v>
      </c>
      <c r="D248" s="287" t="s">
        <v>182</v>
      </c>
      <c r="E248" s="42" t="s">
        <v>2126</v>
      </c>
      <c r="F248" s="69" t="s">
        <v>1897</v>
      </c>
      <c r="G248" s="46" t="s">
        <v>2350</v>
      </c>
      <c r="H248" s="37" t="s">
        <v>319</v>
      </c>
      <c r="I248" s="10">
        <v>12</v>
      </c>
    </row>
    <row r="249" spans="1:9" s="10" customFormat="1" ht="18" customHeight="1">
      <c r="A249" s="45">
        <v>27</v>
      </c>
      <c r="B249" s="51" t="s">
        <v>2131</v>
      </c>
      <c r="C249" s="286" t="s">
        <v>214</v>
      </c>
      <c r="D249" s="287" t="s">
        <v>113</v>
      </c>
      <c r="E249" s="42" t="s">
        <v>2126</v>
      </c>
      <c r="F249" s="69" t="s">
        <v>1897</v>
      </c>
      <c r="G249" s="45" t="s">
        <v>1</v>
      </c>
      <c r="H249" s="37" t="s">
        <v>319</v>
      </c>
      <c r="I249" s="10">
        <v>13</v>
      </c>
    </row>
    <row r="250" spans="1:9" s="10" customFormat="1" ht="18" customHeight="1">
      <c r="A250" s="45">
        <v>28</v>
      </c>
      <c r="B250" s="51" t="s">
        <v>2132</v>
      </c>
      <c r="C250" s="286" t="s">
        <v>2133</v>
      </c>
      <c r="D250" s="287" t="s">
        <v>49</v>
      </c>
      <c r="E250" s="42" t="s">
        <v>2126</v>
      </c>
      <c r="F250" s="69" t="s">
        <v>1897</v>
      </c>
      <c r="G250" s="46" t="s">
        <v>2350</v>
      </c>
      <c r="H250" s="37" t="s">
        <v>319</v>
      </c>
      <c r="I250" s="10">
        <v>14</v>
      </c>
    </row>
    <row r="251" spans="1:9" s="10" customFormat="1" ht="18" customHeight="1">
      <c r="A251" s="45">
        <v>29</v>
      </c>
      <c r="B251" s="51" t="s">
        <v>2134</v>
      </c>
      <c r="C251" s="286" t="s">
        <v>2135</v>
      </c>
      <c r="D251" s="287" t="s">
        <v>992</v>
      </c>
      <c r="E251" s="42" t="s">
        <v>2126</v>
      </c>
      <c r="F251" s="69" t="s">
        <v>1897</v>
      </c>
      <c r="G251" s="45" t="s">
        <v>1</v>
      </c>
      <c r="H251" s="37" t="s">
        <v>319</v>
      </c>
      <c r="I251" s="10">
        <v>15</v>
      </c>
    </row>
    <row r="252" spans="1:9" s="10" customFormat="1" ht="18" customHeight="1">
      <c r="A252" s="45">
        <v>30</v>
      </c>
      <c r="B252" s="51" t="s">
        <v>2136</v>
      </c>
      <c r="C252" s="286" t="s">
        <v>114</v>
      </c>
      <c r="D252" s="287" t="s">
        <v>50</v>
      </c>
      <c r="E252" s="42" t="s">
        <v>2139</v>
      </c>
      <c r="F252" s="69" t="s">
        <v>2140</v>
      </c>
      <c r="G252" s="45" t="s">
        <v>1</v>
      </c>
      <c r="H252" s="37" t="s">
        <v>320</v>
      </c>
      <c r="I252" s="10">
        <v>16</v>
      </c>
    </row>
    <row r="253" spans="1:9" s="10" customFormat="1" ht="18" customHeight="1">
      <c r="A253" s="45">
        <v>31</v>
      </c>
      <c r="B253" s="51" t="s">
        <v>2137</v>
      </c>
      <c r="C253" s="286" t="s">
        <v>2138</v>
      </c>
      <c r="D253" s="287" t="s">
        <v>204</v>
      </c>
      <c r="E253" s="42" t="s">
        <v>2139</v>
      </c>
      <c r="F253" s="69" t="s">
        <v>2140</v>
      </c>
      <c r="G253" s="45"/>
      <c r="H253" s="37" t="s">
        <v>320</v>
      </c>
      <c r="I253" s="10">
        <v>17</v>
      </c>
    </row>
    <row r="254" spans="1:9" s="10" customFormat="1" ht="18" customHeight="1">
      <c r="A254" s="45">
        <v>32</v>
      </c>
      <c r="B254" s="51" t="s">
        <v>2141</v>
      </c>
      <c r="C254" s="286" t="s">
        <v>2142</v>
      </c>
      <c r="D254" s="287" t="s">
        <v>202</v>
      </c>
      <c r="E254" s="42" t="s">
        <v>2139</v>
      </c>
      <c r="F254" s="69" t="s">
        <v>2140</v>
      </c>
      <c r="G254" s="46" t="s">
        <v>2350</v>
      </c>
      <c r="H254" s="37" t="s">
        <v>320</v>
      </c>
      <c r="I254" s="10">
        <v>18</v>
      </c>
    </row>
    <row r="255" spans="1:9" s="10" customFormat="1" ht="18" customHeight="1">
      <c r="A255" s="45">
        <v>33</v>
      </c>
      <c r="B255" s="51" t="s">
        <v>2143</v>
      </c>
      <c r="C255" s="286" t="s">
        <v>131</v>
      </c>
      <c r="D255" s="287" t="s">
        <v>47</v>
      </c>
      <c r="E255" s="42" t="s">
        <v>2139</v>
      </c>
      <c r="F255" s="69" t="s">
        <v>2140</v>
      </c>
      <c r="G255" s="46" t="s">
        <v>2351</v>
      </c>
      <c r="H255" s="37" t="s">
        <v>320</v>
      </c>
      <c r="I255" s="10">
        <v>19</v>
      </c>
    </row>
    <row r="256" spans="1:9" s="10" customFormat="1" ht="18" customHeight="1">
      <c r="A256" s="45">
        <v>34</v>
      </c>
      <c r="B256" s="51" t="s">
        <v>2144</v>
      </c>
      <c r="C256" s="286" t="s">
        <v>141</v>
      </c>
      <c r="D256" s="287" t="s">
        <v>132</v>
      </c>
      <c r="E256" s="42" t="s">
        <v>2139</v>
      </c>
      <c r="F256" s="69" t="s">
        <v>1897</v>
      </c>
      <c r="G256" s="46" t="s">
        <v>2350</v>
      </c>
      <c r="H256" s="37" t="s">
        <v>320</v>
      </c>
      <c r="I256" s="10">
        <v>20</v>
      </c>
    </row>
    <row r="257" spans="1:9" s="10" customFormat="1" ht="18" customHeight="1">
      <c r="A257" s="45">
        <v>35</v>
      </c>
      <c r="B257" s="51" t="s">
        <v>2145</v>
      </c>
      <c r="C257" s="286" t="s">
        <v>2146</v>
      </c>
      <c r="D257" s="287" t="s">
        <v>174</v>
      </c>
      <c r="E257" s="42" t="s">
        <v>2139</v>
      </c>
      <c r="F257" s="69" t="s">
        <v>1897</v>
      </c>
      <c r="G257" s="45"/>
      <c r="H257" s="37" t="s">
        <v>320</v>
      </c>
      <c r="I257" s="10">
        <v>21</v>
      </c>
    </row>
    <row r="258" spans="1:9" s="10" customFormat="1" ht="18" customHeight="1">
      <c r="A258" s="45">
        <v>36</v>
      </c>
      <c r="B258" s="51" t="s">
        <v>2147</v>
      </c>
      <c r="C258" s="286" t="s">
        <v>41</v>
      </c>
      <c r="D258" s="287" t="s">
        <v>95</v>
      </c>
      <c r="E258" s="42" t="s">
        <v>2139</v>
      </c>
      <c r="F258" s="69" t="s">
        <v>1897</v>
      </c>
      <c r="G258" s="46" t="s">
        <v>2352</v>
      </c>
      <c r="H258" s="37" t="s">
        <v>320</v>
      </c>
      <c r="I258" s="10">
        <v>22</v>
      </c>
    </row>
    <row r="259" spans="1:9" s="10" customFormat="1" ht="18" customHeight="1">
      <c r="A259" s="45">
        <v>37</v>
      </c>
      <c r="B259" s="51" t="s">
        <v>2148</v>
      </c>
      <c r="C259" s="286" t="s">
        <v>1061</v>
      </c>
      <c r="D259" s="287" t="s">
        <v>212</v>
      </c>
      <c r="E259" s="42" t="s">
        <v>2139</v>
      </c>
      <c r="F259" s="69" t="s">
        <v>2140</v>
      </c>
      <c r="G259" s="46" t="s">
        <v>2350</v>
      </c>
      <c r="H259" s="37" t="s">
        <v>320</v>
      </c>
      <c r="I259" s="10">
        <v>23</v>
      </c>
    </row>
    <row r="260" spans="1:9" s="10" customFormat="1" ht="18" customHeight="1">
      <c r="A260" s="45">
        <v>38</v>
      </c>
      <c r="B260" s="51" t="s">
        <v>2149</v>
      </c>
      <c r="C260" s="286" t="s">
        <v>2150</v>
      </c>
      <c r="D260" s="287" t="s">
        <v>212</v>
      </c>
      <c r="E260" s="42" t="s">
        <v>2139</v>
      </c>
      <c r="F260" s="69" t="s">
        <v>2140</v>
      </c>
      <c r="G260" s="46" t="s">
        <v>2353</v>
      </c>
      <c r="H260" s="37" t="s">
        <v>320</v>
      </c>
      <c r="I260" s="10">
        <v>24</v>
      </c>
    </row>
    <row r="261" spans="1:9" s="10" customFormat="1" ht="18" customHeight="1">
      <c r="A261" s="45">
        <v>39</v>
      </c>
      <c r="B261" s="51" t="s">
        <v>2151</v>
      </c>
      <c r="C261" s="286" t="s">
        <v>2152</v>
      </c>
      <c r="D261" s="287" t="s">
        <v>217</v>
      </c>
      <c r="E261" s="42" t="s">
        <v>2139</v>
      </c>
      <c r="F261" s="69" t="s">
        <v>1897</v>
      </c>
      <c r="G261" s="231"/>
      <c r="H261" s="37" t="s">
        <v>320</v>
      </c>
      <c r="I261" s="10">
        <v>25</v>
      </c>
    </row>
    <row r="262" spans="1:9" s="10" customFormat="1" ht="18" customHeight="1">
      <c r="A262" s="45">
        <v>40</v>
      </c>
      <c r="B262" s="51" t="s">
        <v>2155</v>
      </c>
      <c r="C262" s="286" t="s">
        <v>2156</v>
      </c>
      <c r="D262" s="287" t="s">
        <v>74</v>
      </c>
      <c r="E262" s="42" t="s">
        <v>2139</v>
      </c>
      <c r="F262" s="69" t="s">
        <v>2140</v>
      </c>
      <c r="G262" s="46" t="s">
        <v>2350</v>
      </c>
      <c r="H262" s="37" t="s">
        <v>320</v>
      </c>
      <c r="I262" s="10">
        <v>26</v>
      </c>
    </row>
    <row r="263" spans="1:9" s="10" customFormat="1" ht="18" customHeight="1">
      <c r="A263" s="45">
        <v>41</v>
      </c>
      <c r="B263" s="51" t="s">
        <v>2153</v>
      </c>
      <c r="C263" s="286" t="s">
        <v>2154</v>
      </c>
      <c r="D263" s="287" t="s">
        <v>70</v>
      </c>
      <c r="E263" s="42" t="s">
        <v>2139</v>
      </c>
      <c r="F263" s="69" t="s">
        <v>1897</v>
      </c>
      <c r="G263" s="45" t="s">
        <v>1</v>
      </c>
      <c r="H263" s="37" t="s">
        <v>320</v>
      </c>
      <c r="I263" s="10">
        <v>27</v>
      </c>
    </row>
    <row r="264" spans="1:9" s="10" customFormat="1" ht="18" customHeight="1">
      <c r="A264" s="45">
        <v>42</v>
      </c>
      <c r="B264" s="51" t="s">
        <v>2157</v>
      </c>
      <c r="C264" s="286" t="s">
        <v>216</v>
      </c>
      <c r="D264" s="287" t="s">
        <v>197</v>
      </c>
      <c r="E264" s="42" t="s">
        <v>2160</v>
      </c>
      <c r="F264" s="69" t="s">
        <v>2109</v>
      </c>
      <c r="G264" s="46" t="s">
        <v>2354</v>
      </c>
      <c r="H264" s="37" t="s">
        <v>318</v>
      </c>
      <c r="I264" s="10">
        <v>28</v>
      </c>
    </row>
    <row r="265" spans="1:9" s="10" customFormat="1" ht="18" customHeight="1">
      <c r="A265" s="45">
        <v>43</v>
      </c>
      <c r="B265" s="51" t="s">
        <v>2158</v>
      </c>
      <c r="C265" s="286" t="s">
        <v>222</v>
      </c>
      <c r="D265" s="287" t="s">
        <v>200</v>
      </c>
      <c r="E265" s="42" t="s">
        <v>2160</v>
      </c>
      <c r="F265" s="69" t="s">
        <v>2161</v>
      </c>
      <c r="G265" s="45" t="s">
        <v>1</v>
      </c>
      <c r="H265" s="37" t="s">
        <v>318</v>
      </c>
      <c r="I265" s="10">
        <v>29</v>
      </c>
    </row>
    <row r="266" spans="1:9" s="10" customFormat="1" ht="18" customHeight="1">
      <c r="A266" s="45">
        <v>44</v>
      </c>
      <c r="B266" s="51" t="s">
        <v>2159</v>
      </c>
      <c r="C266" s="286" t="s">
        <v>39</v>
      </c>
      <c r="D266" s="287" t="s">
        <v>49</v>
      </c>
      <c r="E266" s="42" t="s">
        <v>2160</v>
      </c>
      <c r="F266" s="69" t="s">
        <v>2162</v>
      </c>
      <c r="G266" s="45" t="s">
        <v>1</v>
      </c>
      <c r="H266" s="37" t="s">
        <v>318</v>
      </c>
      <c r="I266" s="10">
        <v>30</v>
      </c>
    </row>
    <row r="267" spans="1:9" s="10" customFormat="1" ht="18" customHeight="1">
      <c r="A267" s="45">
        <v>45</v>
      </c>
      <c r="B267" s="51" t="s">
        <v>2375</v>
      </c>
      <c r="C267" s="286" t="s">
        <v>2376</v>
      </c>
      <c r="D267" s="287" t="s">
        <v>11</v>
      </c>
      <c r="E267" s="42" t="s">
        <v>2385</v>
      </c>
      <c r="F267" s="69" t="s">
        <v>2387</v>
      </c>
      <c r="G267" s="69" t="s">
        <v>2388</v>
      </c>
      <c r="H267" s="37" t="s">
        <v>318</v>
      </c>
      <c r="I267" s="10">
        <v>31</v>
      </c>
    </row>
    <row r="268" spans="1:9" s="10" customFormat="1" ht="18" customHeight="1">
      <c r="A268" s="45">
        <v>46</v>
      </c>
      <c r="B268" s="51" t="s">
        <v>2377</v>
      </c>
      <c r="C268" s="286" t="s">
        <v>2378</v>
      </c>
      <c r="D268" s="287" t="s">
        <v>11</v>
      </c>
      <c r="E268" s="42" t="s">
        <v>2385</v>
      </c>
      <c r="F268" s="69" t="s">
        <v>2386</v>
      </c>
      <c r="G268" s="314"/>
      <c r="H268" s="37" t="s">
        <v>318</v>
      </c>
      <c r="I268" s="10">
        <v>32</v>
      </c>
    </row>
    <row r="269" spans="1:9" s="10" customFormat="1" ht="18" customHeight="1">
      <c r="A269" s="45">
        <v>47</v>
      </c>
      <c r="B269" s="51" t="s">
        <v>2379</v>
      </c>
      <c r="C269" s="286" t="s">
        <v>866</v>
      </c>
      <c r="D269" s="287" t="s">
        <v>132</v>
      </c>
      <c r="E269" s="42" t="s">
        <v>2385</v>
      </c>
      <c r="F269" s="69" t="s">
        <v>2386</v>
      </c>
      <c r="G269" s="314"/>
      <c r="H269" s="37" t="s">
        <v>318</v>
      </c>
      <c r="I269" s="10">
        <v>33</v>
      </c>
    </row>
    <row r="270" spans="1:9" s="10" customFormat="1" ht="18" customHeight="1">
      <c r="A270" s="45">
        <v>48</v>
      </c>
      <c r="B270" s="51" t="s">
        <v>2380</v>
      </c>
      <c r="C270" s="286" t="s">
        <v>981</v>
      </c>
      <c r="D270" s="287" t="s">
        <v>174</v>
      </c>
      <c r="E270" s="42" t="s">
        <v>2385</v>
      </c>
      <c r="F270" s="69" t="s">
        <v>2094</v>
      </c>
      <c r="G270" s="314"/>
      <c r="H270" s="37" t="s">
        <v>318</v>
      </c>
      <c r="I270" s="10">
        <v>34</v>
      </c>
    </row>
    <row r="271" spans="1:9" s="10" customFormat="1" ht="18" customHeight="1">
      <c r="A271" s="45">
        <v>49</v>
      </c>
      <c r="B271" s="51" t="s">
        <v>2381</v>
      </c>
      <c r="C271" s="286" t="s">
        <v>20</v>
      </c>
      <c r="D271" s="287" t="s">
        <v>174</v>
      </c>
      <c r="E271" s="42" t="s">
        <v>2385</v>
      </c>
      <c r="F271" s="69" t="s">
        <v>2094</v>
      </c>
      <c r="G271" s="314"/>
      <c r="H271" s="37" t="s">
        <v>318</v>
      </c>
      <c r="I271" s="10">
        <v>35</v>
      </c>
    </row>
    <row r="272" spans="1:9" s="10" customFormat="1" ht="18" customHeight="1">
      <c r="A272" s="45">
        <v>50</v>
      </c>
      <c r="B272" s="51" t="s">
        <v>2382</v>
      </c>
      <c r="C272" s="286" t="s">
        <v>295</v>
      </c>
      <c r="D272" s="287" t="s">
        <v>126</v>
      </c>
      <c r="E272" s="42" t="s">
        <v>2385</v>
      </c>
      <c r="F272" s="69" t="s">
        <v>2094</v>
      </c>
      <c r="G272" s="314"/>
      <c r="H272" s="37" t="s">
        <v>318</v>
      </c>
      <c r="I272" s="10">
        <v>36</v>
      </c>
    </row>
    <row r="273" spans="1:9" s="10" customFormat="1" ht="18" customHeight="1">
      <c r="A273" s="45">
        <v>51</v>
      </c>
      <c r="B273" s="51" t="s">
        <v>2383</v>
      </c>
      <c r="C273" s="286" t="s">
        <v>2384</v>
      </c>
      <c r="D273" s="287" t="s">
        <v>66</v>
      </c>
      <c r="E273" s="42" t="s">
        <v>2385</v>
      </c>
      <c r="F273" s="69" t="s">
        <v>2094</v>
      </c>
      <c r="G273" s="69" t="s">
        <v>2389</v>
      </c>
      <c r="H273" s="37" t="s">
        <v>318</v>
      </c>
      <c r="I273" s="10">
        <v>37</v>
      </c>
    </row>
    <row r="274" spans="1:9" s="10" customFormat="1" ht="18" customHeight="1">
      <c r="A274" s="45">
        <v>52</v>
      </c>
      <c r="B274" s="51" t="s">
        <v>2163</v>
      </c>
      <c r="C274" s="286" t="s">
        <v>2164</v>
      </c>
      <c r="D274" s="287" t="s">
        <v>120</v>
      </c>
      <c r="E274" s="42" t="s">
        <v>2166</v>
      </c>
      <c r="F274" s="69" t="s">
        <v>1897</v>
      </c>
      <c r="G274" s="69" t="s">
        <v>2167</v>
      </c>
      <c r="H274" s="37" t="s">
        <v>2307</v>
      </c>
      <c r="I274" s="10">
        <v>38</v>
      </c>
    </row>
    <row r="275" spans="1:9" s="10" customFormat="1" ht="18" customHeight="1">
      <c r="A275" s="45">
        <v>53</v>
      </c>
      <c r="B275" s="51" t="s">
        <v>2165</v>
      </c>
      <c r="C275" s="286" t="s">
        <v>218</v>
      </c>
      <c r="D275" s="287" t="s">
        <v>46</v>
      </c>
      <c r="E275" s="42" t="s">
        <v>2166</v>
      </c>
      <c r="F275" s="69" t="s">
        <v>1897</v>
      </c>
      <c r="G275" s="45"/>
      <c r="H275" s="37" t="s">
        <v>2307</v>
      </c>
      <c r="I275" s="10">
        <v>39</v>
      </c>
    </row>
    <row r="276" spans="1:9" s="8" customFormat="1" ht="18" customHeight="1">
      <c r="A276" s="45"/>
      <c r="B276" s="441" t="s">
        <v>3</v>
      </c>
      <c r="C276" s="466"/>
      <c r="D276" s="240">
        <f>A329</f>
        <v>53</v>
      </c>
      <c r="E276" s="44">
        <f>D276-1</f>
        <v>52</v>
      </c>
      <c r="F276" s="44"/>
      <c r="G276" s="231"/>
      <c r="H276" s="226"/>
    </row>
    <row r="277" spans="1:9" s="8" customFormat="1" ht="18" customHeight="1">
      <c r="A277" s="147">
        <v>1</v>
      </c>
      <c r="B277" s="51" t="s">
        <v>2168</v>
      </c>
      <c r="C277" s="286" t="s">
        <v>1176</v>
      </c>
      <c r="D277" s="287" t="s">
        <v>195</v>
      </c>
      <c r="E277" s="42" t="s">
        <v>2171</v>
      </c>
      <c r="F277" s="69" t="s">
        <v>2174</v>
      </c>
      <c r="G277" s="54"/>
      <c r="H277" s="37" t="s">
        <v>319</v>
      </c>
    </row>
    <row r="278" spans="1:9" s="8" customFormat="1" ht="18" customHeight="1">
      <c r="A278" s="147">
        <v>2</v>
      </c>
      <c r="B278" s="51" t="s">
        <v>2169</v>
      </c>
      <c r="C278" s="286" t="s">
        <v>2170</v>
      </c>
      <c r="D278" s="287" t="s">
        <v>51</v>
      </c>
      <c r="E278" s="42" t="s">
        <v>2171</v>
      </c>
      <c r="F278" s="69" t="s">
        <v>2175</v>
      </c>
      <c r="G278" s="106"/>
      <c r="H278" s="37" t="s">
        <v>319</v>
      </c>
    </row>
    <row r="279" spans="1:9" s="8" customFormat="1" ht="18" customHeight="1">
      <c r="A279" s="147">
        <v>3</v>
      </c>
      <c r="B279" s="51" t="s">
        <v>2172</v>
      </c>
      <c r="C279" s="286" t="s">
        <v>2173</v>
      </c>
      <c r="D279" s="287" t="s">
        <v>132</v>
      </c>
      <c r="E279" s="42" t="s">
        <v>2171</v>
      </c>
      <c r="F279" s="69" t="s">
        <v>2174</v>
      </c>
      <c r="G279" s="54"/>
      <c r="H279" s="37" t="s">
        <v>319</v>
      </c>
    </row>
    <row r="280" spans="1:9" s="8" customFormat="1" ht="18" customHeight="1">
      <c r="A280" s="147">
        <v>4</v>
      </c>
      <c r="B280" s="51" t="s">
        <v>2176</v>
      </c>
      <c r="C280" s="286" t="s">
        <v>140</v>
      </c>
      <c r="D280" s="287" t="s">
        <v>2177</v>
      </c>
      <c r="E280" s="42" t="s">
        <v>2171</v>
      </c>
      <c r="F280" s="69" t="s">
        <v>2175</v>
      </c>
      <c r="G280" s="54"/>
      <c r="H280" s="37" t="s">
        <v>319</v>
      </c>
    </row>
    <row r="281" spans="1:9" s="8" customFormat="1" ht="18" customHeight="1">
      <c r="A281" s="147">
        <v>5</v>
      </c>
      <c r="B281" s="51" t="s">
        <v>2178</v>
      </c>
      <c r="C281" s="286" t="s">
        <v>75</v>
      </c>
      <c r="D281" s="287" t="s">
        <v>169</v>
      </c>
      <c r="E281" s="42" t="s">
        <v>2171</v>
      </c>
      <c r="F281" s="69" t="s">
        <v>2174</v>
      </c>
      <c r="G281" s="54"/>
      <c r="H281" s="37" t="s">
        <v>319</v>
      </c>
    </row>
    <row r="282" spans="1:9" s="8" customFormat="1" ht="18" customHeight="1">
      <c r="A282" s="147">
        <v>6</v>
      </c>
      <c r="B282" s="51" t="s">
        <v>2179</v>
      </c>
      <c r="C282" s="286" t="s">
        <v>2180</v>
      </c>
      <c r="D282" s="287" t="s">
        <v>2181</v>
      </c>
      <c r="E282" s="42" t="s">
        <v>2171</v>
      </c>
      <c r="F282" s="69" t="s">
        <v>2175</v>
      </c>
      <c r="G282" s="54"/>
      <c r="H282" s="37" t="s">
        <v>319</v>
      </c>
    </row>
    <row r="283" spans="1:9" s="8" customFormat="1" ht="18" customHeight="1">
      <c r="A283" s="147">
        <v>7</v>
      </c>
      <c r="B283" s="51" t="s">
        <v>2182</v>
      </c>
      <c r="C283" s="286" t="s">
        <v>380</v>
      </c>
      <c r="D283" s="287" t="s">
        <v>46</v>
      </c>
      <c r="E283" s="42" t="s">
        <v>2171</v>
      </c>
      <c r="F283" s="69" t="s">
        <v>2174</v>
      </c>
      <c r="G283" s="54"/>
      <c r="H283" s="37" t="s">
        <v>319</v>
      </c>
    </row>
    <row r="284" spans="1:9" s="8" customFormat="1" ht="18" customHeight="1">
      <c r="A284" s="147">
        <v>8</v>
      </c>
      <c r="B284" s="51" t="s">
        <v>2183</v>
      </c>
      <c r="C284" s="286" t="s">
        <v>302</v>
      </c>
      <c r="D284" s="287" t="s">
        <v>2184</v>
      </c>
      <c r="E284" s="42" t="s">
        <v>2645</v>
      </c>
      <c r="F284" s="69" t="s">
        <v>1897</v>
      </c>
      <c r="G284" s="54"/>
      <c r="H284" s="37" t="s">
        <v>319</v>
      </c>
    </row>
    <row r="285" spans="1:9" s="8" customFormat="1" ht="18" customHeight="1">
      <c r="A285" s="147">
        <v>9</v>
      </c>
      <c r="B285" s="51" t="s">
        <v>2185</v>
      </c>
      <c r="C285" s="286" t="s">
        <v>141</v>
      </c>
      <c r="D285" s="287" t="s">
        <v>77</v>
      </c>
      <c r="E285" s="42" t="s">
        <v>2645</v>
      </c>
      <c r="F285" s="69" t="s">
        <v>1897</v>
      </c>
      <c r="G285" s="54"/>
      <c r="H285" s="37" t="s">
        <v>319</v>
      </c>
    </row>
    <row r="286" spans="1:9" s="8" customFormat="1" ht="18" customHeight="1">
      <c r="A286" s="147">
        <v>10</v>
      </c>
      <c r="B286" s="51" t="s">
        <v>2186</v>
      </c>
      <c r="C286" s="286" t="s">
        <v>85</v>
      </c>
      <c r="D286" s="287" t="s">
        <v>174</v>
      </c>
      <c r="E286" s="42" t="s">
        <v>2645</v>
      </c>
      <c r="F286" s="69" t="s">
        <v>1897</v>
      </c>
      <c r="G286" s="54"/>
      <c r="H286" s="37" t="s">
        <v>319</v>
      </c>
    </row>
    <row r="287" spans="1:9" s="8" customFormat="1" ht="18" customHeight="1">
      <c r="A287" s="147">
        <v>11</v>
      </c>
      <c r="B287" s="51" t="s">
        <v>2187</v>
      </c>
      <c r="C287" s="286" t="s">
        <v>387</v>
      </c>
      <c r="D287" s="287" t="s">
        <v>64</v>
      </c>
      <c r="E287" s="42" t="s">
        <v>2645</v>
      </c>
      <c r="F287" s="69" t="s">
        <v>1897</v>
      </c>
      <c r="G287" s="54"/>
      <c r="H287" s="37" t="s">
        <v>319</v>
      </c>
    </row>
    <row r="288" spans="1:9" s="8" customFormat="1" ht="18" customHeight="1">
      <c r="A288" s="147">
        <v>12</v>
      </c>
      <c r="B288" s="51" t="s">
        <v>2188</v>
      </c>
      <c r="C288" s="286" t="s">
        <v>2189</v>
      </c>
      <c r="D288" s="287" t="s">
        <v>126</v>
      </c>
      <c r="E288" s="42" t="s">
        <v>2645</v>
      </c>
      <c r="F288" s="69" t="s">
        <v>1897</v>
      </c>
      <c r="G288" s="54"/>
      <c r="H288" s="37" t="s">
        <v>319</v>
      </c>
    </row>
    <row r="289" spans="1:8" s="8" customFormat="1" ht="18" customHeight="1">
      <c r="A289" s="147">
        <v>13</v>
      </c>
      <c r="B289" s="51" t="s">
        <v>2190</v>
      </c>
      <c r="C289" s="286" t="s">
        <v>2191</v>
      </c>
      <c r="D289" s="287" t="s">
        <v>215</v>
      </c>
      <c r="E289" s="42" t="s">
        <v>2645</v>
      </c>
      <c r="F289" s="69" t="s">
        <v>1897</v>
      </c>
      <c r="G289" s="54"/>
      <c r="H289" s="37" t="s">
        <v>319</v>
      </c>
    </row>
    <row r="290" spans="1:8" s="8" customFormat="1" ht="18" customHeight="1">
      <c r="A290" s="147">
        <v>14</v>
      </c>
      <c r="B290" s="51" t="s">
        <v>2192</v>
      </c>
      <c r="C290" s="286" t="s">
        <v>190</v>
      </c>
      <c r="D290" s="287" t="s">
        <v>97</v>
      </c>
      <c r="E290" s="42" t="s">
        <v>2645</v>
      </c>
      <c r="F290" s="69" t="s">
        <v>1897</v>
      </c>
      <c r="G290" s="54"/>
      <c r="H290" s="37" t="s">
        <v>319</v>
      </c>
    </row>
    <row r="291" spans="1:8" s="8" customFormat="1" ht="18" customHeight="1">
      <c r="A291" s="147">
        <v>15</v>
      </c>
      <c r="B291" s="51" t="s">
        <v>2193</v>
      </c>
      <c r="C291" s="286" t="s">
        <v>149</v>
      </c>
      <c r="D291" s="287" t="s">
        <v>116</v>
      </c>
      <c r="E291" s="42" t="s">
        <v>2645</v>
      </c>
      <c r="F291" s="69" t="s">
        <v>1897</v>
      </c>
      <c r="G291" s="54"/>
      <c r="H291" s="37" t="s">
        <v>319</v>
      </c>
    </row>
    <row r="292" spans="1:8" s="8" customFormat="1" ht="18" customHeight="1">
      <c r="A292" s="147">
        <v>16</v>
      </c>
      <c r="B292" s="51" t="s">
        <v>2194</v>
      </c>
      <c r="C292" s="286" t="s">
        <v>2195</v>
      </c>
      <c r="D292" s="287" t="s">
        <v>70</v>
      </c>
      <c r="E292" s="42" t="s">
        <v>2645</v>
      </c>
      <c r="F292" s="69" t="s">
        <v>2161</v>
      </c>
      <c r="G292" s="54"/>
      <c r="H292" s="37" t="s">
        <v>319</v>
      </c>
    </row>
    <row r="293" spans="1:8" s="8" customFormat="1" ht="18" customHeight="1">
      <c r="A293" s="147">
        <v>17</v>
      </c>
      <c r="B293" s="51" t="s">
        <v>2196</v>
      </c>
      <c r="C293" s="286" t="s">
        <v>171</v>
      </c>
      <c r="D293" s="287" t="s">
        <v>86</v>
      </c>
      <c r="E293" s="42" t="s">
        <v>2645</v>
      </c>
      <c r="F293" s="69" t="s">
        <v>1897</v>
      </c>
      <c r="G293" s="54"/>
      <c r="H293" s="37" t="s">
        <v>319</v>
      </c>
    </row>
    <row r="294" spans="1:8" s="8" customFormat="1" ht="18" customHeight="1">
      <c r="A294" s="147">
        <v>18</v>
      </c>
      <c r="B294" s="51" t="s">
        <v>2197</v>
      </c>
      <c r="C294" s="286" t="s">
        <v>2198</v>
      </c>
      <c r="D294" s="287" t="s">
        <v>402</v>
      </c>
      <c r="E294" s="42" t="s">
        <v>2645</v>
      </c>
      <c r="F294" s="69" t="s">
        <v>1897</v>
      </c>
      <c r="G294" s="54"/>
      <c r="H294" s="37" t="s">
        <v>319</v>
      </c>
    </row>
    <row r="295" spans="1:8" s="8" customFormat="1" ht="18" customHeight="1">
      <c r="A295" s="147">
        <v>19</v>
      </c>
      <c r="B295" s="51" t="s">
        <v>2199</v>
      </c>
      <c r="C295" s="286" t="s">
        <v>2200</v>
      </c>
      <c r="D295" s="287" t="s">
        <v>82</v>
      </c>
      <c r="E295" s="42" t="s">
        <v>2645</v>
      </c>
      <c r="F295" s="69" t="s">
        <v>2161</v>
      </c>
      <c r="G295" s="54"/>
      <c r="H295" s="37" t="s">
        <v>319</v>
      </c>
    </row>
    <row r="296" spans="1:8" s="8" customFormat="1" ht="18" customHeight="1">
      <c r="A296" s="147">
        <v>20</v>
      </c>
      <c r="B296" s="51" t="s">
        <v>2201</v>
      </c>
      <c r="C296" s="286" t="s">
        <v>2202</v>
      </c>
      <c r="D296" s="287" t="s">
        <v>2203</v>
      </c>
      <c r="E296" s="42" t="s">
        <v>2645</v>
      </c>
      <c r="F296" s="69" t="s">
        <v>1897</v>
      </c>
      <c r="G296" s="54"/>
      <c r="H296" s="37" t="s">
        <v>319</v>
      </c>
    </row>
    <row r="297" spans="1:8" s="8" customFormat="1" ht="18" customHeight="1">
      <c r="A297" s="147">
        <v>21</v>
      </c>
      <c r="B297" s="70" t="s">
        <v>2204</v>
      </c>
      <c r="C297" s="293" t="s">
        <v>20</v>
      </c>
      <c r="D297" s="294" t="s">
        <v>6</v>
      </c>
      <c r="E297" s="42" t="s">
        <v>2645</v>
      </c>
      <c r="F297" s="69" t="s">
        <v>1897</v>
      </c>
      <c r="G297" s="106" t="s">
        <v>2650</v>
      </c>
      <c r="H297" s="37" t="s">
        <v>319</v>
      </c>
    </row>
    <row r="298" spans="1:8" s="8" customFormat="1" ht="18" customHeight="1">
      <c r="A298" s="147">
        <v>22</v>
      </c>
      <c r="B298" s="51" t="s">
        <v>2205</v>
      </c>
      <c r="C298" s="286" t="s">
        <v>2206</v>
      </c>
      <c r="D298" s="287" t="s">
        <v>173</v>
      </c>
      <c r="E298" s="42" t="s">
        <v>2220</v>
      </c>
      <c r="F298" s="69" t="s">
        <v>1940</v>
      </c>
      <c r="G298" s="54"/>
      <c r="H298" s="37" t="s">
        <v>320</v>
      </c>
    </row>
    <row r="299" spans="1:8" s="8" customFormat="1" ht="18" customHeight="1">
      <c r="A299" s="147">
        <v>23</v>
      </c>
      <c r="B299" s="51" t="s">
        <v>2207</v>
      </c>
      <c r="C299" s="286" t="s">
        <v>1157</v>
      </c>
      <c r="D299" s="287" t="s">
        <v>47</v>
      </c>
      <c r="E299" s="42" t="s">
        <v>2220</v>
      </c>
      <c r="F299" s="69" t="s">
        <v>1940</v>
      </c>
      <c r="G299" s="54"/>
      <c r="H299" s="37" t="s">
        <v>320</v>
      </c>
    </row>
    <row r="300" spans="1:8" s="8" customFormat="1" ht="18" customHeight="1">
      <c r="A300" s="147">
        <v>24</v>
      </c>
      <c r="B300" s="51" t="s">
        <v>2208</v>
      </c>
      <c r="C300" s="286" t="s">
        <v>2209</v>
      </c>
      <c r="D300" s="287" t="s">
        <v>146</v>
      </c>
      <c r="E300" s="42" t="s">
        <v>2220</v>
      </c>
      <c r="F300" s="69" t="s">
        <v>1940</v>
      </c>
      <c r="G300" s="54"/>
      <c r="H300" s="37" t="s">
        <v>320</v>
      </c>
    </row>
    <row r="301" spans="1:8" s="8" customFormat="1" ht="18" customHeight="1">
      <c r="A301" s="147">
        <v>25</v>
      </c>
      <c r="B301" s="51" t="s">
        <v>2210</v>
      </c>
      <c r="C301" s="286" t="s">
        <v>2211</v>
      </c>
      <c r="D301" s="287" t="s">
        <v>146</v>
      </c>
      <c r="E301" s="42" t="s">
        <v>2220</v>
      </c>
      <c r="F301" s="69" t="s">
        <v>1940</v>
      </c>
      <c r="G301" s="54"/>
      <c r="H301" s="37" t="s">
        <v>320</v>
      </c>
    </row>
    <row r="302" spans="1:8" s="8" customFormat="1" ht="18" customHeight="1">
      <c r="A302" s="147">
        <v>26</v>
      </c>
      <c r="B302" s="51" t="s">
        <v>2212</v>
      </c>
      <c r="C302" s="286" t="s">
        <v>2213</v>
      </c>
      <c r="D302" s="287" t="s">
        <v>2214</v>
      </c>
      <c r="E302" s="42" t="s">
        <v>2220</v>
      </c>
      <c r="F302" s="69" t="s">
        <v>1940</v>
      </c>
      <c r="G302" s="231"/>
      <c r="H302" s="37" t="s">
        <v>320</v>
      </c>
    </row>
    <row r="303" spans="1:8" s="8" customFormat="1" ht="18" customHeight="1">
      <c r="A303" s="147">
        <v>27</v>
      </c>
      <c r="B303" s="51" t="s">
        <v>2215</v>
      </c>
      <c r="C303" s="286" t="s">
        <v>214</v>
      </c>
      <c r="D303" s="287" t="s">
        <v>167</v>
      </c>
      <c r="E303" s="42" t="s">
        <v>2220</v>
      </c>
      <c r="F303" s="69" t="s">
        <v>2216</v>
      </c>
      <c r="G303" s="54"/>
      <c r="H303" s="37" t="s">
        <v>320</v>
      </c>
    </row>
    <row r="304" spans="1:8" s="8" customFormat="1" ht="18" customHeight="1">
      <c r="A304" s="147">
        <v>28</v>
      </c>
      <c r="B304" s="51" t="s">
        <v>2217</v>
      </c>
      <c r="C304" s="286" t="s">
        <v>1163</v>
      </c>
      <c r="D304" s="287" t="s">
        <v>996</v>
      </c>
      <c r="E304" s="42" t="s">
        <v>2220</v>
      </c>
      <c r="F304" s="69" t="s">
        <v>1940</v>
      </c>
      <c r="G304" s="231"/>
      <c r="H304" s="37" t="s">
        <v>320</v>
      </c>
    </row>
    <row r="305" spans="1:8" s="8" customFormat="1" ht="18" customHeight="1">
      <c r="A305" s="147">
        <v>29</v>
      </c>
      <c r="B305" s="51" t="s">
        <v>2218</v>
      </c>
      <c r="C305" s="286" t="s">
        <v>1008</v>
      </c>
      <c r="D305" s="287" t="s">
        <v>113</v>
      </c>
      <c r="E305" s="42" t="s">
        <v>2220</v>
      </c>
      <c r="F305" s="69" t="s">
        <v>1940</v>
      </c>
      <c r="G305" s="54"/>
      <c r="H305" s="37" t="s">
        <v>320</v>
      </c>
    </row>
    <row r="306" spans="1:8" s="8" customFormat="1" ht="18" customHeight="1">
      <c r="A306" s="147">
        <v>30</v>
      </c>
      <c r="B306" s="51" t="s">
        <v>2219</v>
      </c>
      <c r="C306" s="286" t="s">
        <v>1407</v>
      </c>
      <c r="D306" s="287" t="s">
        <v>6</v>
      </c>
      <c r="E306" s="42" t="s">
        <v>2220</v>
      </c>
      <c r="F306" s="69" t="s">
        <v>1940</v>
      </c>
      <c r="G306" s="54"/>
      <c r="H306" s="37" t="s">
        <v>320</v>
      </c>
    </row>
    <row r="307" spans="1:8" s="8" customFormat="1" ht="18" customHeight="1">
      <c r="A307" s="147">
        <v>31</v>
      </c>
      <c r="B307" s="51" t="s">
        <v>2221</v>
      </c>
      <c r="C307" s="286" t="s">
        <v>1200</v>
      </c>
      <c r="D307" s="287" t="s">
        <v>173</v>
      </c>
      <c r="E307" s="42" t="s">
        <v>2242</v>
      </c>
      <c r="F307" s="69" t="s">
        <v>2174</v>
      </c>
      <c r="G307" s="54"/>
      <c r="H307" s="37" t="s">
        <v>320</v>
      </c>
    </row>
    <row r="308" spans="1:8" s="8" customFormat="1" ht="18" customHeight="1">
      <c r="A308" s="147">
        <v>32</v>
      </c>
      <c r="B308" s="51" t="s">
        <v>2222</v>
      </c>
      <c r="C308" s="286" t="s">
        <v>211</v>
      </c>
      <c r="D308" s="287" t="s">
        <v>193</v>
      </c>
      <c r="E308" s="42" t="s">
        <v>2242</v>
      </c>
      <c r="F308" s="69" t="s">
        <v>2174</v>
      </c>
      <c r="G308" s="54"/>
      <c r="H308" s="37" t="s">
        <v>320</v>
      </c>
    </row>
    <row r="309" spans="1:8" s="8" customFormat="1" ht="18" customHeight="1">
      <c r="A309" s="147">
        <v>33</v>
      </c>
      <c r="B309" s="51" t="s">
        <v>2223</v>
      </c>
      <c r="C309" s="286" t="s">
        <v>2224</v>
      </c>
      <c r="D309" s="287" t="s">
        <v>571</v>
      </c>
      <c r="E309" s="42" t="s">
        <v>2242</v>
      </c>
      <c r="F309" s="69" t="s">
        <v>2174</v>
      </c>
      <c r="G309" s="54"/>
      <c r="H309" s="37" t="s">
        <v>320</v>
      </c>
    </row>
    <row r="310" spans="1:8" s="8" customFormat="1" ht="18" customHeight="1">
      <c r="A310" s="147">
        <v>34</v>
      </c>
      <c r="B310" s="51" t="s">
        <v>2225</v>
      </c>
      <c r="C310" s="286" t="s">
        <v>392</v>
      </c>
      <c r="D310" s="287" t="s">
        <v>142</v>
      </c>
      <c r="E310" s="42" t="s">
        <v>2242</v>
      </c>
      <c r="F310" s="69" t="s">
        <v>2174</v>
      </c>
      <c r="G310" s="54"/>
      <c r="H310" s="37" t="s">
        <v>320</v>
      </c>
    </row>
    <row r="311" spans="1:8" s="8" customFormat="1" ht="18" customHeight="1">
      <c r="A311" s="147">
        <v>35</v>
      </c>
      <c r="B311" s="51" t="s">
        <v>2226</v>
      </c>
      <c r="C311" s="286" t="s">
        <v>377</v>
      </c>
      <c r="D311" s="287" t="s">
        <v>95</v>
      </c>
      <c r="E311" s="42" t="s">
        <v>2242</v>
      </c>
      <c r="F311" s="69" t="s">
        <v>2174</v>
      </c>
      <c r="G311" s="54"/>
      <c r="H311" s="37" t="s">
        <v>320</v>
      </c>
    </row>
    <row r="312" spans="1:8" s="8" customFormat="1" ht="18" customHeight="1">
      <c r="A312" s="147">
        <v>36</v>
      </c>
      <c r="B312" s="51" t="s">
        <v>2227</v>
      </c>
      <c r="C312" s="286" t="s">
        <v>380</v>
      </c>
      <c r="D312" s="287" t="s">
        <v>123</v>
      </c>
      <c r="E312" s="42" t="s">
        <v>2242</v>
      </c>
      <c r="F312" s="69" t="s">
        <v>2174</v>
      </c>
      <c r="G312" s="54" t="s">
        <v>2011</v>
      </c>
      <c r="H312" s="37" t="s">
        <v>320</v>
      </c>
    </row>
    <row r="313" spans="1:8" s="8" customFormat="1" ht="18" customHeight="1">
      <c r="A313" s="147">
        <v>37</v>
      </c>
      <c r="B313" s="51" t="s">
        <v>2228</v>
      </c>
      <c r="C313" s="286" t="s">
        <v>2229</v>
      </c>
      <c r="D313" s="287" t="s">
        <v>123</v>
      </c>
      <c r="E313" s="42" t="s">
        <v>2242</v>
      </c>
      <c r="F313" s="69" t="s">
        <v>2174</v>
      </c>
      <c r="G313" s="54"/>
      <c r="H313" s="37" t="s">
        <v>320</v>
      </c>
    </row>
    <row r="314" spans="1:8" s="8" customFormat="1" ht="18" customHeight="1">
      <c r="A314" s="147">
        <v>38</v>
      </c>
      <c r="B314" s="51" t="s">
        <v>2230</v>
      </c>
      <c r="C314" s="286" t="s">
        <v>2231</v>
      </c>
      <c r="D314" s="287" t="s">
        <v>2232</v>
      </c>
      <c r="E314" s="42" t="s">
        <v>2242</v>
      </c>
      <c r="F314" s="69" t="s">
        <v>2174</v>
      </c>
      <c r="G314" s="54" t="s">
        <v>2243</v>
      </c>
      <c r="H314" s="37" t="s">
        <v>320</v>
      </c>
    </row>
    <row r="315" spans="1:8" s="8" customFormat="1" ht="18" customHeight="1">
      <c r="A315" s="147">
        <v>39</v>
      </c>
      <c r="B315" s="51" t="s">
        <v>2233</v>
      </c>
      <c r="C315" s="286" t="s">
        <v>2234</v>
      </c>
      <c r="D315" s="287" t="s">
        <v>215</v>
      </c>
      <c r="E315" s="42" t="s">
        <v>2242</v>
      </c>
      <c r="F315" s="69" t="s">
        <v>2175</v>
      </c>
      <c r="G315" s="54"/>
      <c r="H315" s="37" t="s">
        <v>320</v>
      </c>
    </row>
    <row r="316" spans="1:8" s="8" customFormat="1" ht="18" customHeight="1">
      <c r="A316" s="147">
        <v>40</v>
      </c>
      <c r="B316" s="51" t="s">
        <v>2235</v>
      </c>
      <c r="C316" s="286" t="s">
        <v>175</v>
      </c>
      <c r="D316" s="287" t="s">
        <v>984</v>
      </c>
      <c r="E316" s="42" t="s">
        <v>2242</v>
      </c>
      <c r="F316" s="69" t="s">
        <v>2175</v>
      </c>
      <c r="G316" s="54"/>
      <c r="H316" s="37" t="s">
        <v>320</v>
      </c>
    </row>
    <row r="317" spans="1:8" s="8" customFormat="1" ht="18" customHeight="1">
      <c r="A317" s="147">
        <v>41</v>
      </c>
      <c r="B317" s="51" t="s">
        <v>2236</v>
      </c>
      <c r="C317" s="286" t="s">
        <v>2237</v>
      </c>
      <c r="D317" s="287" t="s">
        <v>161</v>
      </c>
      <c r="E317" s="42" t="s">
        <v>2242</v>
      </c>
      <c r="F317" s="69" t="s">
        <v>2174</v>
      </c>
      <c r="G317" s="54"/>
      <c r="H317" s="37" t="s">
        <v>320</v>
      </c>
    </row>
    <row r="318" spans="1:8" s="8" customFormat="1" ht="18" customHeight="1">
      <c r="A318" s="147">
        <v>42</v>
      </c>
      <c r="B318" s="51" t="s">
        <v>2238</v>
      </c>
      <c r="C318" s="286" t="s">
        <v>160</v>
      </c>
      <c r="D318" s="287" t="s">
        <v>45</v>
      </c>
      <c r="E318" s="42" t="s">
        <v>2242</v>
      </c>
      <c r="F318" s="69" t="s">
        <v>2174</v>
      </c>
      <c r="G318" s="54"/>
      <c r="H318" s="37" t="s">
        <v>320</v>
      </c>
    </row>
    <row r="319" spans="1:8" s="8" customFormat="1" ht="18" customHeight="1">
      <c r="A319" s="147">
        <v>43</v>
      </c>
      <c r="B319" s="51" t="s">
        <v>2239</v>
      </c>
      <c r="C319" s="286" t="s">
        <v>1018</v>
      </c>
      <c r="D319" s="287" t="s">
        <v>89</v>
      </c>
      <c r="E319" s="42" t="s">
        <v>2242</v>
      </c>
      <c r="F319" s="69" t="s">
        <v>2174</v>
      </c>
      <c r="G319" s="54"/>
      <c r="H319" s="37" t="s">
        <v>320</v>
      </c>
    </row>
    <row r="320" spans="1:8" s="8" customFormat="1" ht="18" customHeight="1">
      <c r="A320" s="147">
        <v>44</v>
      </c>
      <c r="B320" s="51" t="s">
        <v>2240</v>
      </c>
      <c r="C320" s="286" t="s">
        <v>2241</v>
      </c>
      <c r="D320" s="287" t="s">
        <v>1110</v>
      </c>
      <c r="E320" s="42" t="s">
        <v>2242</v>
      </c>
      <c r="F320" s="69" t="s">
        <v>2174</v>
      </c>
      <c r="G320" s="54" t="s">
        <v>2011</v>
      </c>
      <c r="H320" s="37" t="s">
        <v>320</v>
      </c>
    </row>
    <row r="321" spans="1:8" s="8" customFormat="1" ht="18" customHeight="1">
      <c r="A321" s="147">
        <v>45</v>
      </c>
      <c r="B321" s="51" t="s">
        <v>2244</v>
      </c>
      <c r="C321" s="286" t="s">
        <v>2245</v>
      </c>
      <c r="D321" s="287" t="s">
        <v>2246</v>
      </c>
      <c r="E321" s="42" t="s">
        <v>2258</v>
      </c>
      <c r="F321" s="69" t="s">
        <v>2247</v>
      </c>
      <c r="G321" s="54"/>
      <c r="H321" s="37" t="s">
        <v>321</v>
      </c>
    </row>
    <row r="322" spans="1:8" s="8" customFormat="1" ht="18" customHeight="1">
      <c r="A322" s="147">
        <v>46</v>
      </c>
      <c r="B322" s="51" t="s">
        <v>2248</v>
      </c>
      <c r="C322" s="286" t="s">
        <v>2249</v>
      </c>
      <c r="D322" s="287" t="s">
        <v>2250</v>
      </c>
      <c r="E322" s="42" t="s">
        <v>2258</v>
      </c>
      <c r="F322" s="69" t="s">
        <v>2247</v>
      </c>
      <c r="G322" s="54"/>
      <c r="H322" s="37" t="s">
        <v>321</v>
      </c>
    </row>
    <row r="323" spans="1:8" s="8" customFormat="1" ht="18" customHeight="1">
      <c r="A323" s="147">
        <v>47</v>
      </c>
      <c r="B323" s="51" t="s">
        <v>2251</v>
      </c>
      <c r="C323" s="286" t="s">
        <v>62</v>
      </c>
      <c r="D323" s="287" t="s">
        <v>2252</v>
      </c>
      <c r="E323" s="42" t="s">
        <v>2258</v>
      </c>
      <c r="F323" s="69" t="s">
        <v>2247</v>
      </c>
      <c r="G323" s="54"/>
      <c r="H323" s="37" t="s">
        <v>321</v>
      </c>
    </row>
    <row r="324" spans="1:8" s="8" customFormat="1" ht="18" customHeight="1">
      <c r="A324" s="147">
        <v>48</v>
      </c>
      <c r="B324" s="51" t="s">
        <v>2253</v>
      </c>
      <c r="C324" s="286" t="s">
        <v>2254</v>
      </c>
      <c r="D324" s="287" t="s">
        <v>2255</v>
      </c>
      <c r="E324" s="42" t="s">
        <v>2258</v>
      </c>
      <c r="F324" s="69" t="s">
        <v>2247</v>
      </c>
      <c r="G324" s="231"/>
      <c r="H324" s="37" t="s">
        <v>321</v>
      </c>
    </row>
    <row r="325" spans="1:8" s="8" customFormat="1" ht="18" customHeight="1">
      <c r="A325" s="147">
        <v>49</v>
      </c>
      <c r="B325" s="51" t="s">
        <v>2256</v>
      </c>
      <c r="C325" s="286" t="s">
        <v>2257</v>
      </c>
      <c r="D325" s="287" t="s">
        <v>2181</v>
      </c>
      <c r="E325" s="42" t="s">
        <v>2258</v>
      </c>
      <c r="F325" s="69" t="s">
        <v>2247</v>
      </c>
      <c r="G325" s="54"/>
      <c r="H325" s="37" t="s">
        <v>321</v>
      </c>
    </row>
    <row r="326" spans="1:8" s="8" customFormat="1" ht="18" customHeight="1">
      <c r="A326" s="147">
        <v>50</v>
      </c>
      <c r="B326" s="51" t="s">
        <v>2259</v>
      </c>
      <c r="C326" s="286" t="s">
        <v>2260</v>
      </c>
      <c r="D326" s="287" t="s">
        <v>158</v>
      </c>
      <c r="E326" s="42" t="s">
        <v>2266</v>
      </c>
      <c r="F326" s="69" t="s">
        <v>2267</v>
      </c>
      <c r="G326" s="54"/>
      <c r="H326" s="37" t="s">
        <v>320</v>
      </c>
    </row>
    <row r="327" spans="1:8" s="8" customFormat="1" ht="18" customHeight="1">
      <c r="A327" s="147">
        <v>51</v>
      </c>
      <c r="B327" s="51" t="s">
        <v>2261</v>
      </c>
      <c r="C327" s="286" t="s">
        <v>2262</v>
      </c>
      <c r="D327" s="287" t="s">
        <v>116</v>
      </c>
      <c r="E327" s="42" t="s">
        <v>2266</v>
      </c>
      <c r="F327" s="69" t="s">
        <v>2267</v>
      </c>
      <c r="G327" s="54"/>
      <c r="H327" s="37" t="s">
        <v>320</v>
      </c>
    </row>
    <row r="328" spans="1:8" s="8" customFormat="1" ht="18" customHeight="1">
      <c r="A328" s="147">
        <v>52</v>
      </c>
      <c r="B328" s="51" t="s">
        <v>2263</v>
      </c>
      <c r="C328" s="286" t="s">
        <v>1164</v>
      </c>
      <c r="D328" s="287" t="s">
        <v>66</v>
      </c>
      <c r="E328" s="42" t="s">
        <v>2266</v>
      </c>
      <c r="F328" s="69" t="s">
        <v>2267</v>
      </c>
      <c r="G328" s="54"/>
      <c r="H328" s="37" t="s">
        <v>320</v>
      </c>
    </row>
    <row r="329" spans="1:8" s="8" customFormat="1" ht="18" customHeight="1">
      <c r="A329" s="147">
        <v>53</v>
      </c>
      <c r="B329" s="51" t="s">
        <v>2264</v>
      </c>
      <c r="C329" s="286" t="s">
        <v>2265</v>
      </c>
      <c r="D329" s="287" t="s">
        <v>153</v>
      </c>
      <c r="E329" s="42" t="s">
        <v>2266</v>
      </c>
      <c r="F329" s="69" t="s">
        <v>2267</v>
      </c>
      <c r="G329" s="54"/>
      <c r="H329" s="37" t="s">
        <v>320</v>
      </c>
    </row>
    <row r="330" spans="1:8" s="10" customFormat="1" ht="24.95" customHeight="1">
      <c r="A330" s="446" t="s">
        <v>30</v>
      </c>
      <c r="B330" s="447"/>
      <c r="C330" s="447"/>
      <c r="D330" s="193">
        <f>SUM(D222,D276)</f>
        <v>106</v>
      </c>
      <c r="E330" s="243" t="s">
        <v>277</v>
      </c>
      <c r="F330" s="467" t="s">
        <v>282</v>
      </c>
      <c r="G330" s="468"/>
    </row>
    <row r="331" spans="1:8" ht="24.95" customHeight="1">
      <c r="A331" s="241"/>
      <c r="B331" s="27"/>
      <c r="C331" s="28"/>
      <c r="D331" s="181">
        <f>106-1</f>
        <v>105</v>
      </c>
      <c r="E331" s="90" t="s">
        <v>92</v>
      </c>
      <c r="F331" s="91"/>
      <c r="G331" s="53"/>
    </row>
    <row r="332" spans="1:8" ht="18" customHeight="1">
      <c r="A332" s="241"/>
      <c r="B332" s="34"/>
      <c r="C332" s="35"/>
      <c r="D332" s="35"/>
      <c r="E332" s="241"/>
    </row>
    <row r="333" spans="1:8" ht="18" customHeight="1">
      <c r="A333" s="309"/>
      <c r="B333" s="34"/>
      <c r="C333" s="35"/>
      <c r="D333" s="35"/>
      <c r="E333" s="309"/>
    </row>
    <row r="334" spans="1:8" ht="18" customHeight="1">
      <c r="A334" s="309"/>
      <c r="B334" s="34"/>
      <c r="C334" s="35"/>
      <c r="D334" s="35"/>
      <c r="E334" s="309"/>
    </row>
    <row r="335" spans="1:8" ht="18" customHeight="1">
      <c r="A335" s="309"/>
      <c r="B335" s="34"/>
      <c r="C335" s="35"/>
      <c r="D335" s="35"/>
      <c r="E335" s="309"/>
    </row>
    <row r="336" spans="1:8" ht="18" customHeight="1">
      <c r="A336" s="309"/>
      <c r="B336" s="34"/>
      <c r="C336" s="35"/>
      <c r="D336" s="35"/>
      <c r="E336" s="309"/>
    </row>
    <row r="337" spans="1:5" ht="18" customHeight="1">
      <c r="A337" s="309"/>
      <c r="B337" s="34"/>
      <c r="C337" s="35"/>
      <c r="D337" s="35"/>
      <c r="E337" s="309"/>
    </row>
    <row r="338" spans="1:5" ht="18" customHeight="1">
      <c r="A338" s="309"/>
      <c r="B338" s="34"/>
      <c r="C338" s="35"/>
      <c r="D338" s="35"/>
      <c r="E338" s="309"/>
    </row>
    <row r="339" spans="1:5" ht="18" customHeight="1">
      <c r="A339" s="309"/>
      <c r="B339" s="34"/>
      <c r="C339" s="35"/>
      <c r="D339" s="35"/>
      <c r="E339" s="309"/>
    </row>
    <row r="340" spans="1:5" ht="18" customHeight="1">
      <c r="A340" s="309"/>
      <c r="B340" s="34"/>
      <c r="C340" s="35"/>
      <c r="D340" s="35"/>
      <c r="E340" s="309"/>
    </row>
    <row r="341" spans="1:5" ht="18" customHeight="1">
      <c r="A341" s="309"/>
      <c r="B341" s="34"/>
      <c r="C341" s="35"/>
      <c r="D341" s="35"/>
      <c r="E341" s="309"/>
    </row>
    <row r="342" spans="1:5" ht="18" customHeight="1">
      <c r="A342" s="309"/>
      <c r="B342" s="34"/>
      <c r="C342" s="35"/>
      <c r="D342" s="35"/>
      <c r="E342" s="309"/>
    </row>
    <row r="343" spans="1:5" ht="18" customHeight="1">
      <c r="A343" s="309"/>
      <c r="B343" s="34"/>
      <c r="C343" s="35"/>
      <c r="D343" s="35"/>
      <c r="E343" s="309"/>
    </row>
    <row r="344" spans="1:5" ht="18" customHeight="1">
      <c r="A344" s="309"/>
      <c r="B344" s="34"/>
      <c r="C344" s="35"/>
      <c r="D344" s="35"/>
      <c r="E344" s="309"/>
    </row>
    <row r="345" spans="1:5" ht="18" customHeight="1">
      <c r="A345" s="309"/>
      <c r="B345" s="34"/>
      <c r="C345" s="35"/>
      <c r="D345" s="35"/>
      <c r="E345" s="309"/>
    </row>
    <row r="346" spans="1:5" ht="18" customHeight="1">
      <c r="A346" s="309"/>
      <c r="B346" s="34"/>
      <c r="C346" s="35"/>
      <c r="D346" s="35"/>
      <c r="E346" s="309"/>
    </row>
    <row r="347" spans="1:5" ht="18" customHeight="1">
      <c r="A347" s="309"/>
      <c r="B347" s="34"/>
      <c r="C347" s="35"/>
      <c r="D347" s="35"/>
      <c r="E347" s="309"/>
    </row>
    <row r="348" spans="1:5" ht="18" customHeight="1">
      <c r="A348" s="309"/>
      <c r="B348" s="34"/>
      <c r="C348" s="35"/>
      <c r="D348" s="35"/>
      <c r="E348" s="309"/>
    </row>
    <row r="349" spans="1:5" ht="18" customHeight="1">
      <c r="A349" s="309"/>
      <c r="B349" s="34"/>
      <c r="C349" s="35"/>
      <c r="D349" s="35"/>
      <c r="E349" s="309"/>
    </row>
    <row r="350" spans="1:5" ht="18" customHeight="1">
      <c r="A350" s="309"/>
      <c r="B350" s="34"/>
      <c r="C350" s="35"/>
      <c r="D350" s="35"/>
      <c r="E350" s="309"/>
    </row>
    <row r="351" spans="1:5" ht="18" customHeight="1">
      <c r="A351" s="309"/>
      <c r="B351" s="34"/>
      <c r="C351" s="35"/>
      <c r="D351" s="35"/>
      <c r="E351" s="309"/>
    </row>
    <row r="352" spans="1:5" ht="18" customHeight="1">
      <c r="A352" s="241"/>
      <c r="B352" s="34"/>
      <c r="C352" s="35"/>
      <c r="D352" s="35"/>
      <c r="E352" s="241"/>
    </row>
    <row r="353" spans="1:7" ht="18" customHeight="1">
      <c r="A353" s="114"/>
      <c r="B353" s="34"/>
      <c r="C353" s="35"/>
      <c r="D353" s="35"/>
      <c r="E353" s="114"/>
    </row>
    <row r="354" spans="1:7" s="10" customFormat="1" ht="18" customHeight="1">
      <c r="A354" s="19"/>
      <c r="B354" s="19"/>
      <c r="C354" s="19"/>
      <c r="D354" s="20" t="s">
        <v>119</v>
      </c>
      <c r="E354" s="20" t="s">
        <v>12</v>
      </c>
      <c r="F354" s="36"/>
      <c r="G354" s="36"/>
    </row>
    <row r="355" spans="1:7" ht="20.100000000000001" customHeight="1">
      <c r="A355" s="16"/>
      <c r="B355" s="16"/>
      <c r="C355" s="16" t="s">
        <v>4</v>
      </c>
      <c r="D355" s="16" t="e">
        <f>SUM(D356:D357)</f>
        <v>#REF!</v>
      </c>
      <c r="E355" s="48"/>
      <c r="F355" s="48"/>
      <c r="G355" s="16"/>
    </row>
    <row r="356" spans="1:7" ht="18" customHeight="1">
      <c r="A356" s="13"/>
      <c r="B356" s="13"/>
      <c r="C356" s="13" t="s">
        <v>16</v>
      </c>
      <c r="D356" s="13" t="e">
        <f>SUM(#REF!)</f>
        <v>#REF!</v>
      </c>
      <c r="E356" s="13"/>
      <c r="F356" s="13"/>
      <c r="G356" s="13"/>
    </row>
    <row r="357" spans="1:7" ht="18" customHeight="1">
      <c r="A357" s="13"/>
      <c r="B357" s="13"/>
      <c r="C357" s="13" t="s">
        <v>17</v>
      </c>
      <c r="D357" s="13" t="e">
        <f>SUM(#REF!)</f>
        <v>#REF!</v>
      </c>
      <c r="E357" s="13"/>
      <c r="F357" s="13"/>
      <c r="G357" s="13"/>
    </row>
    <row r="358" spans="1:7" ht="18" customHeight="1">
      <c r="A358" s="13"/>
      <c r="B358" s="13"/>
      <c r="C358" s="13"/>
      <c r="D358" s="13"/>
      <c r="E358" s="13"/>
      <c r="F358" s="13"/>
      <c r="G358" s="13"/>
    </row>
    <row r="359" spans="1:7" ht="18" customHeight="1">
      <c r="A359" s="13"/>
      <c r="B359" s="13"/>
      <c r="C359" s="13"/>
      <c r="D359" s="13"/>
      <c r="E359" s="13"/>
      <c r="F359" s="13"/>
      <c r="G359" s="13"/>
    </row>
    <row r="360" spans="1:7" ht="18" customHeight="1">
      <c r="A360" s="13"/>
      <c r="B360" s="13"/>
      <c r="C360" s="13"/>
      <c r="D360" s="13"/>
      <c r="E360" s="13"/>
      <c r="F360" s="13"/>
      <c r="G360" s="13"/>
    </row>
    <row r="361" spans="1:7" ht="18" customHeight="1">
      <c r="A361" s="13"/>
      <c r="B361" s="13"/>
      <c r="C361" s="13"/>
      <c r="D361" s="13"/>
      <c r="E361" s="13"/>
      <c r="F361" s="13"/>
      <c r="G361" s="13"/>
    </row>
    <row r="362" spans="1:7" ht="18" customHeight="1">
      <c r="A362" s="13"/>
      <c r="B362" s="13"/>
      <c r="C362" s="13"/>
      <c r="D362" s="13"/>
      <c r="E362" s="13"/>
      <c r="F362" s="13"/>
      <c r="G362" s="13"/>
    </row>
    <row r="363" spans="1:7" ht="18" customHeight="1">
      <c r="A363" s="13"/>
      <c r="B363" s="13"/>
      <c r="C363" s="13"/>
      <c r="D363" s="13"/>
      <c r="E363" s="13"/>
      <c r="F363" s="13"/>
      <c r="G363" s="13"/>
    </row>
    <row r="364" spans="1:7" ht="18" customHeight="1">
      <c r="A364" s="13"/>
      <c r="B364" s="13"/>
      <c r="C364" s="13"/>
      <c r="D364" s="13"/>
      <c r="E364" s="13"/>
      <c r="F364" s="13"/>
      <c r="G364" s="13"/>
    </row>
    <row r="365" spans="1:7" ht="18" customHeight="1">
      <c r="A365" s="13"/>
      <c r="B365" s="13"/>
      <c r="C365" s="13"/>
      <c r="D365" s="13"/>
      <c r="E365" s="13"/>
      <c r="F365" s="13"/>
      <c r="G365" s="13"/>
    </row>
    <row r="366" spans="1:7" ht="18" customHeight="1">
      <c r="A366" s="13"/>
      <c r="B366" s="13"/>
      <c r="C366" s="13"/>
      <c r="D366" s="13"/>
      <c r="E366" s="13"/>
      <c r="F366" s="13"/>
      <c r="G366" s="13"/>
    </row>
    <row r="367" spans="1:7" ht="18" customHeight="1">
      <c r="A367" s="13"/>
      <c r="B367" s="13"/>
      <c r="C367" s="13"/>
      <c r="D367" s="13"/>
      <c r="E367" s="13"/>
      <c r="F367" s="13"/>
      <c r="G367" s="13"/>
    </row>
    <row r="368" spans="1:7" ht="18" customHeight="1">
      <c r="A368" s="16"/>
      <c r="B368" s="16"/>
      <c r="C368" s="16"/>
      <c r="D368" s="16"/>
      <c r="F368" s="16"/>
      <c r="G368" s="16"/>
    </row>
    <row r="369" spans="1:7" ht="18" customHeight="1">
      <c r="A369" s="16"/>
      <c r="B369" s="16"/>
      <c r="C369" s="16"/>
      <c r="D369" s="16"/>
      <c r="F369" s="16"/>
      <c r="G369" s="16"/>
    </row>
    <row r="370" spans="1:7" ht="18" customHeight="1">
      <c r="A370" s="16"/>
      <c r="B370" s="16"/>
      <c r="C370" s="16"/>
      <c r="D370" s="16"/>
      <c r="F370" s="16"/>
      <c r="G370" s="16"/>
    </row>
    <row r="371" spans="1:7" ht="18" customHeight="1">
      <c r="A371" s="16"/>
      <c r="B371" s="16"/>
      <c r="C371" s="16"/>
      <c r="D371" s="16"/>
      <c r="F371" s="16"/>
      <c r="G371" s="16"/>
    </row>
    <row r="372" spans="1:7" ht="18" customHeight="1">
      <c r="A372" s="16"/>
      <c r="B372" s="16"/>
      <c r="C372" s="16"/>
      <c r="D372" s="16"/>
      <c r="F372" s="16"/>
      <c r="G372" s="16"/>
    </row>
    <row r="373" spans="1:7" ht="18" customHeight="1">
      <c r="A373" s="16"/>
      <c r="B373" s="16"/>
      <c r="C373" s="16"/>
      <c r="D373" s="16"/>
      <c r="F373" s="16"/>
      <c r="G373" s="16"/>
    </row>
    <row r="374" spans="1:7" ht="18" customHeight="1">
      <c r="A374" s="16"/>
      <c r="B374" s="16"/>
      <c r="C374" s="16"/>
      <c r="D374" s="16"/>
      <c r="F374" s="16"/>
      <c r="G374" s="16"/>
    </row>
    <row r="375" spans="1:7" ht="18" customHeight="1">
      <c r="A375" s="16"/>
      <c r="B375" s="16"/>
      <c r="C375" s="16"/>
      <c r="D375" s="16"/>
      <c r="F375" s="16"/>
      <c r="G375" s="16"/>
    </row>
    <row r="376" spans="1:7" ht="18" customHeight="1">
      <c r="A376" s="16"/>
      <c r="B376" s="16"/>
      <c r="C376" s="16"/>
      <c r="D376" s="16"/>
      <c r="F376" s="16"/>
      <c r="G376" s="16"/>
    </row>
    <row r="377" spans="1:7" ht="18" customHeight="1">
      <c r="A377" s="16"/>
      <c r="B377" s="16"/>
      <c r="C377" s="16"/>
      <c r="D377" s="16"/>
      <c r="F377" s="16"/>
      <c r="G377" s="16"/>
    </row>
    <row r="378" spans="1:7" ht="18" customHeight="1">
      <c r="A378" s="16"/>
      <c r="B378" s="16"/>
      <c r="C378" s="16"/>
      <c r="D378" s="16"/>
      <c r="F378" s="16"/>
      <c r="G378" s="16"/>
    </row>
    <row r="379" spans="1:7" ht="18" customHeight="1">
      <c r="A379" s="13"/>
      <c r="B379" s="13"/>
      <c r="C379" s="13"/>
      <c r="D379" s="13"/>
      <c r="E379" s="13"/>
      <c r="F379" s="13"/>
      <c r="G379" s="13"/>
    </row>
    <row r="380" spans="1:7" ht="18" customHeight="1">
      <c r="A380" s="13"/>
      <c r="B380" s="13"/>
      <c r="C380" s="13"/>
      <c r="D380" s="13"/>
      <c r="E380" s="13"/>
      <c r="F380" s="13"/>
      <c r="G380" s="13"/>
    </row>
    <row r="381" spans="1:7" ht="18" customHeight="1">
      <c r="A381" s="13"/>
      <c r="B381" s="13"/>
      <c r="C381" s="13"/>
      <c r="D381" s="13"/>
      <c r="E381" s="13"/>
      <c r="F381" s="13"/>
      <c r="G381" s="13"/>
    </row>
    <row r="382" spans="1:7" ht="18" customHeight="1">
      <c r="A382" s="13"/>
      <c r="B382" s="13"/>
      <c r="C382" s="13"/>
      <c r="D382" s="13"/>
      <c r="E382" s="13"/>
      <c r="F382" s="13"/>
      <c r="G382" s="13"/>
    </row>
    <row r="383" spans="1:7" ht="18" customHeight="1">
      <c r="A383" s="13"/>
      <c r="B383" s="13"/>
      <c r="C383" s="13"/>
      <c r="D383" s="13"/>
      <c r="E383" s="13"/>
      <c r="F383" s="13"/>
      <c r="G383" s="13"/>
    </row>
    <row r="384" spans="1:7" ht="18" customHeight="1">
      <c r="A384" s="16"/>
      <c r="B384" s="16"/>
      <c r="C384" s="16"/>
      <c r="D384" s="16"/>
      <c r="F384" s="16"/>
      <c r="G384" s="16"/>
    </row>
    <row r="385" spans="1:7" ht="18" customHeight="1">
      <c r="A385" s="16"/>
      <c r="B385" s="16"/>
      <c r="C385" s="16"/>
      <c r="D385" s="16"/>
      <c r="F385" s="16"/>
      <c r="G385" s="16"/>
    </row>
    <row r="386" spans="1:7" ht="18" customHeight="1"/>
    <row r="387" spans="1:7" ht="18" customHeight="1"/>
    <row r="388" spans="1:7" ht="18" customHeight="1"/>
    <row r="389" spans="1:7" ht="18" customHeight="1"/>
    <row r="390" spans="1:7" ht="18" customHeight="1"/>
    <row r="391" spans="1:7" ht="18" customHeight="1"/>
    <row r="392" spans="1:7" ht="18" customHeight="1"/>
    <row r="393" spans="1:7" ht="18" customHeight="1"/>
    <row r="394" spans="1:7" ht="18" customHeight="1"/>
    <row r="395" spans="1:7" ht="18" customHeight="1"/>
    <row r="396" spans="1:7" ht="18" customHeight="1"/>
    <row r="397" spans="1:7" ht="18" customHeight="1"/>
    <row r="398" spans="1:7" ht="18" customHeight="1"/>
    <row r="399" spans="1:7" ht="18" customHeight="1">
      <c r="A399" s="4"/>
      <c r="B399" s="4"/>
      <c r="E399" s="4"/>
    </row>
    <row r="400" spans="1:7" ht="18" customHeight="1">
      <c r="A400" s="4"/>
      <c r="B400" s="4"/>
      <c r="E400" s="4"/>
    </row>
    <row r="401" spans="1:5" ht="18" customHeight="1">
      <c r="A401" s="4"/>
      <c r="B401" s="4"/>
      <c r="E401" s="4"/>
    </row>
    <row r="402" spans="1:5" ht="18" customHeight="1">
      <c r="A402" s="4"/>
      <c r="B402" s="4"/>
      <c r="E402" s="4"/>
    </row>
    <row r="403" spans="1:5" ht="18" customHeight="1">
      <c r="A403" s="4"/>
      <c r="B403" s="4"/>
      <c r="E403" s="4"/>
    </row>
    <row r="404" spans="1:5" ht="18" customHeight="1">
      <c r="A404" s="4"/>
      <c r="B404" s="4"/>
      <c r="E404" s="4"/>
    </row>
    <row r="405" spans="1:5" ht="18" customHeight="1">
      <c r="A405" s="4"/>
      <c r="B405" s="4"/>
      <c r="E405" s="4"/>
    </row>
    <row r="406" spans="1:5" ht="18" customHeight="1">
      <c r="A406" s="4"/>
      <c r="B406" s="4"/>
      <c r="E406" s="4"/>
    </row>
    <row r="407" spans="1:5" ht="18" customHeight="1">
      <c r="A407" s="4"/>
      <c r="B407" s="4"/>
      <c r="E407" s="4"/>
    </row>
    <row r="408" spans="1:5" ht="18" customHeight="1">
      <c r="A408" s="4"/>
      <c r="B408" s="4"/>
      <c r="E408" s="4"/>
    </row>
  </sheetData>
  <sortState ref="A7:I12">
    <sortCondition ref="A7"/>
  </sortState>
  <mergeCells count="22">
    <mergeCell ref="B44:C44"/>
    <mergeCell ref="A166:C166"/>
    <mergeCell ref="F166:G166"/>
    <mergeCell ref="A1:G1"/>
    <mergeCell ref="A2:G2"/>
    <mergeCell ref="A3:G3"/>
    <mergeCell ref="C5:D5"/>
    <mergeCell ref="B6:C6"/>
    <mergeCell ref="A196:C196"/>
    <mergeCell ref="F196:G196"/>
    <mergeCell ref="A181:G181"/>
    <mergeCell ref="A182:G182"/>
    <mergeCell ref="A183:G183"/>
    <mergeCell ref="C185:D185"/>
    <mergeCell ref="B276:C276"/>
    <mergeCell ref="A330:C330"/>
    <mergeCell ref="F330:G330"/>
    <mergeCell ref="A217:G217"/>
    <mergeCell ref="A218:G218"/>
    <mergeCell ref="A219:G219"/>
    <mergeCell ref="C221:D221"/>
    <mergeCell ref="B222:C222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1"/>
  <sheetViews>
    <sheetView view="pageBreakPreview" zoomScaleNormal="100" workbookViewId="0">
      <selection activeCell="F10" sqref="F10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5" customFormat="1" ht="50.1" customHeight="1">
      <c r="A1" s="451" t="s">
        <v>5339</v>
      </c>
      <c r="B1" s="438"/>
      <c r="C1" s="452"/>
      <c r="D1" s="452"/>
      <c r="E1" s="452"/>
      <c r="F1" s="452"/>
      <c r="G1" s="452"/>
    </row>
    <row r="2" spans="1:8" s="10" customFormat="1" ht="20.100000000000001" customHeight="1">
      <c r="A2" s="469" t="s">
        <v>1236</v>
      </c>
      <c r="B2" s="469"/>
      <c r="C2" s="469"/>
      <c r="D2" s="469"/>
      <c r="E2" s="469"/>
      <c r="F2" s="469"/>
      <c r="G2" s="469"/>
    </row>
    <row r="3" spans="1:8" s="10" customFormat="1" ht="35.1" customHeight="1">
      <c r="A3" s="470" t="s">
        <v>5645</v>
      </c>
      <c r="B3" s="470"/>
      <c r="C3" s="470"/>
      <c r="D3" s="470"/>
      <c r="E3" s="470"/>
      <c r="F3" s="470"/>
      <c r="G3" s="470"/>
    </row>
    <row r="4" spans="1:8" ht="15" customHeight="1">
      <c r="A4" s="6"/>
      <c r="B4" s="6"/>
      <c r="C4" s="6"/>
      <c r="D4" s="6"/>
      <c r="E4" s="6"/>
      <c r="F4" s="184"/>
      <c r="G4" s="238" t="s">
        <v>5671</v>
      </c>
    </row>
    <row r="5" spans="1:8" s="8" customFormat="1" ht="24.95" customHeight="1">
      <c r="A5" s="226" t="s">
        <v>22</v>
      </c>
      <c r="B5" s="349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41" t="s">
        <v>2</v>
      </c>
      <c r="C6" s="466"/>
      <c r="D6" s="350">
        <f>A25</f>
        <v>19</v>
      </c>
      <c r="E6" s="44"/>
      <c r="F6" s="44"/>
      <c r="G6" s="231"/>
      <c r="H6" s="226"/>
    </row>
    <row r="7" spans="1:8" s="10" customFormat="1" ht="17.100000000000001" customHeight="1">
      <c r="A7" s="33">
        <v>1</v>
      </c>
      <c r="B7" s="51" t="s">
        <v>5479</v>
      </c>
      <c r="C7" s="286" t="s">
        <v>165</v>
      </c>
      <c r="D7" s="287" t="s">
        <v>151</v>
      </c>
      <c r="E7" s="42" t="s">
        <v>5493</v>
      </c>
      <c r="F7" s="69" t="s">
        <v>1993</v>
      </c>
      <c r="G7" s="46"/>
      <c r="H7" s="37" t="s">
        <v>323</v>
      </c>
    </row>
    <row r="8" spans="1:8" s="10" customFormat="1" ht="17.100000000000001" customHeight="1">
      <c r="A8" s="33">
        <v>2</v>
      </c>
      <c r="B8" s="51" t="s">
        <v>5480</v>
      </c>
      <c r="C8" s="286" t="s">
        <v>5481</v>
      </c>
      <c r="D8" s="287" t="s">
        <v>376</v>
      </c>
      <c r="E8" s="42" t="s">
        <v>5493</v>
      </c>
      <c r="F8" s="69" t="s">
        <v>1993</v>
      </c>
      <c r="G8" s="46"/>
      <c r="H8" s="37" t="s">
        <v>323</v>
      </c>
    </row>
    <row r="9" spans="1:8" s="10" customFormat="1" ht="17.100000000000001" customHeight="1">
      <c r="A9" s="33">
        <v>3</v>
      </c>
      <c r="B9" s="51" t="s">
        <v>5482</v>
      </c>
      <c r="C9" s="286" t="s">
        <v>5483</v>
      </c>
      <c r="D9" s="287" t="s">
        <v>9</v>
      </c>
      <c r="E9" s="42" t="s">
        <v>5493</v>
      </c>
      <c r="F9" s="69" t="s">
        <v>1972</v>
      </c>
      <c r="G9" s="46"/>
      <c r="H9" s="37" t="s">
        <v>323</v>
      </c>
    </row>
    <row r="10" spans="1:8" s="10" customFormat="1" ht="17.100000000000001" customHeight="1">
      <c r="A10" s="33">
        <v>4</v>
      </c>
      <c r="B10" s="51" t="s">
        <v>5484</v>
      </c>
      <c r="C10" s="286" t="s">
        <v>4631</v>
      </c>
      <c r="D10" s="287" t="s">
        <v>9</v>
      </c>
      <c r="E10" s="42" t="s">
        <v>5493</v>
      </c>
      <c r="F10" s="69" t="s">
        <v>1972</v>
      </c>
      <c r="G10" s="46"/>
      <c r="H10" s="37" t="s">
        <v>323</v>
      </c>
    </row>
    <row r="11" spans="1:8" s="10" customFormat="1" ht="17.100000000000001" customHeight="1">
      <c r="A11" s="33">
        <v>5</v>
      </c>
      <c r="B11" s="51" t="s">
        <v>5485</v>
      </c>
      <c r="C11" s="286" t="s">
        <v>216</v>
      </c>
      <c r="D11" s="287" t="s">
        <v>1026</v>
      </c>
      <c r="E11" s="42" t="s">
        <v>5493</v>
      </c>
      <c r="F11" s="69" t="s">
        <v>1972</v>
      </c>
      <c r="G11" s="46"/>
      <c r="H11" s="37" t="s">
        <v>323</v>
      </c>
    </row>
    <row r="12" spans="1:8" s="10" customFormat="1" ht="17.100000000000001" customHeight="1">
      <c r="A12" s="33">
        <v>6</v>
      </c>
      <c r="B12" s="51" t="s">
        <v>5486</v>
      </c>
      <c r="C12" s="286" t="s">
        <v>214</v>
      </c>
      <c r="D12" s="287" t="s">
        <v>197</v>
      </c>
      <c r="E12" s="42" t="s">
        <v>5493</v>
      </c>
      <c r="F12" s="69" t="s">
        <v>1972</v>
      </c>
      <c r="G12" s="46"/>
      <c r="H12" s="37" t="s">
        <v>323</v>
      </c>
    </row>
    <row r="13" spans="1:8" s="10" customFormat="1" ht="17.100000000000001" customHeight="1">
      <c r="A13" s="33">
        <v>7</v>
      </c>
      <c r="B13" s="51" t="s">
        <v>5487</v>
      </c>
      <c r="C13" s="286" t="s">
        <v>5488</v>
      </c>
      <c r="D13" s="287" t="s">
        <v>120</v>
      </c>
      <c r="E13" s="42" t="s">
        <v>5493</v>
      </c>
      <c r="F13" s="69" t="s">
        <v>1972</v>
      </c>
      <c r="G13" s="46"/>
      <c r="H13" s="37" t="s">
        <v>323</v>
      </c>
    </row>
    <row r="14" spans="1:8" s="10" customFormat="1" ht="17.100000000000001" customHeight="1">
      <c r="A14" s="33">
        <v>8</v>
      </c>
      <c r="B14" s="51" t="s">
        <v>5489</v>
      </c>
      <c r="C14" s="286" t="s">
        <v>203</v>
      </c>
      <c r="D14" s="287" t="s">
        <v>159</v>
      </c>
      <c r="E14" s="42" t="s">
        <v>5493</v>
      </c>
      <c r="F14" s="69" t="s">
        <v>1972</v>
      </c>
      <c r="G14" s="46"/>
      <c r="H14" s="37" t="s">
        <v>323</v>
      </c>
    </row>
    <row r="15" spans="1:8" s="10" customFormat="1" ht="17.100000000000001" customHeight="1">
      <c r="A15" s="33">
        <v>9</v>
      </c>
      <c r="B15" s="51" t="s">
        <v>5490</v>
      </c>
      <c r="C15" s="85" t="s">
        <v>3956</v>
      </c>
      <c r="D15" s="86" t="s">
        <v>86</v>
      </c>
      <c r="E15" s="42" t="s">
        <v>5493</v>
      </c>
      <c r="F15" s="69" t="s">
        <v>1972</v>
      </c>
      <c r="G15" s="46"/>
      <c r="H15" s="37" t="s">
        <v>323</v>
      </c>
    </row>
    <row r="16" spans="1:8" s="10" customFormat="1" ht="17.100000000000001" customHeight="1">
      <c r="A16" s="33">
        <v>10</v>
      </c>
      <c r="B16" s="51" t="s">
        <v>5491</v>
      </c>
      <c r="C16" s="286" t="s">
        <v>5492</v>
      </c>
      <c r="D16" s="287" t="s">
        <v>1056</v>
      </c>
      <c r="E16" s="42" t="s">
        <v>5493</v>
      </c>
      <c r="F16" s="69" t="s">
        <v>1972</v>
      </c>
      <c r="G16" s="46"/>
      <c r="H16" s="37" t="s">
        <v>323</v>
      </c>
    </row>
    <row r="17" spans="1:8" s="10" customFormat="1" ht="17.100000000000001" customHeight="1">
      <c r="A17" s="33">
        <v>11</v>
      </c>
      <c r="B17" s="51" t="s">
        <v>4161</v>
      </c>
      <c r="C17" s="286" t="s">
        <v>1007</v>
      </c>
      <c r="D17" s="287" t="s">
        <v>173</v>
      </c>
      <c r="E17" s="42" t="s">
        <v>4167</v>
      </c>
      <c r="F17" s="69" t="s">
        <v>1957</v>
      </c>
      <c r="G17" s="46"/>
      <c r="H17" s="37" t="s">
        <v>323</v>
      </c>
    </row>
    <row r="18" spans="1:8" s="10" customFormat="1" ht="17.100000000000001" customHeight="1">
      <c r="A18" s="33">
        <v>12</v>
      </c>
      <c r="B18" s="51" t="s">
        <v>4162</v>
      </c>
      <c r="C18" s="286" t="s">
        <v>4013</v>
      </c>
      <c r="D18" s="287" t="s">
        <v>36</v>
      </c>
      <c r="E18" s="42" t="s">
        <v>4167</v>
      </c>
      <c r="F18" s="69" t="s">
        <v>1957</v>
      </c>
      <c r="G18" s="46"/>
      <c r="H18" s="37" t="s">
        <v>323</v>
      </c>
    </row>
    <row r="19" spans="1:8" s="10" customFormat="1" ht="17.100000000000001" customHeight="1">
      <c r="A19" s="33">
        <v>13</v>
      </c>
      <c r="B19" s="51" t="s">
        <v>4163</v>
      </c>
      <c r="C19" s="286" t="s">
        <v>1986</v>
      </c>
      <c r="D19" s="287" t="s">
        <v>120</v>
      </c>
      <c r="E19" s="42" t="s">
        <v>4167</v>
      </c>
      <c r="F19" s="69" t="s">
        <v>2948</v>
      </c>
      <c r="G19" s="69"/>
      <c r="H19" s="37" t="s">
        <v>323</v>
      </c>
    </row>
    <row r="20" spans="1:8" s="10" customFormat="1" ht="17.100000000000001" customHeight="1">
      <c r="A20" s="33">
        <v>14</v>
      </c>
      <c r="B20" s="51" t="s">
        <v>4164</v>
      </c>
      <c r="C20" s="286" t="s">
        <v>4165</v>
      </c>
      <c r="D20" s="287" t="s">
        <v>200</v>
      </c>
      <c r="E20" s="42" t="s">
        <v>4167</v>
      </c>
      <c r="F20" s="69" t="s">
        <v>4168</v>
      </c>
      <c r="G20" s="46"/>
      <c r="H20" s="37" t="s">
        <v>323</v>
      </c>
    </row>
    <row r="21" spans="1:8" s="10" customFormat="1" ht="17.100000000000001" customHeight="1">
      <c r="A21" s="33">
        <v>15</v>
      </c>
      <c r="B21" s="51" t="s">
        <v>4166</v>
      </c>
      <c r="C21" s="286" t="s">
        <v>186</v>
      </c>
      <c r="D21" s="287" t="s">
        <v>6</v>
      </c>
      <c r="E21" s="42" t="s">
        <v>4167</v>
      </c>
      <c r="F21" s="69" t="s">
        <v>1941</v>
      </c>
      <c r="G21" s="46"/>
      <c r="H21" s="37" t="s">
        <v>323</v>
      </c>
    </row>
    <row r="22" spans="1:8" s="10" customFormat="1" ht="17.100000000000001" customHeight="1">
      <c r="A22" s="33">
        <v>16</v>
      </c>
      <c r="B22" s="51" t="s">
        <v>3901</v>
      </c>
      <c r="C22" s="286" t="s">
        <v>147</v>
      </c>
      <c r="D22" s="287" t="s">
        <v>78</v>
      </c>
      <c r="E22" s="42" t="s">
        <v>3902</v>
      </c>
      <c r="F22" s="69" t="s">
        <v>2948</v>
      </c>
      <c r="G22" s="46"/>
      <c r="H22" s="37" t="s">
        <v>323</v>
      </c>
    </row>
    <row r="23" spans="1:8" s="10" customFormat="1" ht="17.100000000000001" customHeight="1">
      <c r="A23" s="33">
        <v>17</v>
      </c>
      <c r="B23" s="51" t="s">
        <v>3903</v>
      </c>
      <c r="C23" s="85" t="s">
        <v>122</v>
      </c>
      <c r="D23" s="86" t="s">
        <v>174</v>
      </c>
      <c r="E23" s="42" t="s">
        <v>3904</v>
      </c>
      <c r="F23" s="69" t="s">
        <v>3905</v>
      </c>
      <c r="G23" s="46" t="s">
        <v>3906</v>
      </c>
      <c r="H23" s="37" t="s">
        <v>324</v>
      </c>
    </row>
    <row r="24" spans="1:8" s="10" customFormat="1" ht="17.100000000000001" customHeight="1">
      <c r="A24" s="33">
        <v>18</v>
      </c>
      <c r="B24" s="51" t="s">
        <v>3775</v>
      </c>
      <c r="C24" s="85" t="s">
        <v>3776</v>
      </c>
      <c r="D24" s="86" t="s">
        <v>169</v>
      </c>
      <c r="E24" s="42" t="s">
        <v>3780</v>
      </c>
      <c r="F24" s="69" t="s">
        <v>2094</v>
      </c>
      <c r="G24" s="46"/>
      <c r="H24" s="37" t="s">
        <v>347</v>
      </c>
    </row>
    <row r="25" spans="1:8" s="10" customFormat="1" ht="17.100000000000001" customHeight="1">
      <c r="A25" s="33">
        <v>19</v>
      </c>
      <c r="B25" s="51" t="s">
        <v>3777</v>
      </c>
      <c r="C25" s="85" t="s">
        <v>3778</v>
      </c>
      <c r="D25" s="86" t="s">
        <v>3779</v>
      </c>
      <c r="E25" s="42" t="s">
        <v>3780</v>
      </c>
      <c r="F25" s="69" t="s">
        <v>2094</v>
      </c>
      <c r="G25" s="69"/>
      <c r="H25" s="37" t="s">
        <v>347</v>
      </c>
    </row>
    <row r="26" spans="1:8" s="8" customFormat="1" ht="20.100000000000001" customHeight="1">
      <c r="A26" s="226"/>
      <c r="B26" s="441" t="s">
        <v>3</v>
      </c>
      <c r="C26" s="466"/>
      <c r="D26" s="350">
        <f>A213</f>
        <v>187</v>
      </c>
      <c r="E26" s="44"/>
      <c r="F26" s="44"/>
      <c r="G26" s="231"/>
      <c r="H26" s="226"/>
    </row>
    <row r="27" spans="1:8" s="10" customFormat="1" ht="17.100000000000001" customHeight="1">
      <c r="A27" s="33">
        <v>1</v>
      </c>
      <c r="B27" s="51" t="s">
        <v>5246</v>
      </c>
      <c r="C27" s="286" t="s">
        <v>5247</v>
      </c>
      <c r="D27" s="287" t="s">
        <v>2246</v>
      </c>
      <c r="E27" s="42" t="s">
        <v>5257</v>
      </c>
      <c r="F27" s="69" t="s">
        <v>5258</v>
      </c>
      <c r="G27" s="46"/>
      <c r="H27" s="37" t="s">
        <v>323</v>
      </c>
    </row>
    <row r="28" spans="1:8" s="10" customFormat="1" ht="17.100000000000001" customHeight="1">
      <c r="A28" s="33">
        <v>2</v>
      </c>
      <c r="B28" s="51" t="s">
        <v>5248</v>
      </c>
      <c r="C28" s="286" t="s">
        <v>1152</v>
      </c>
      <c r="D28" s="287" t="s">
        <v>197</v>
      </c>
      <c r="E28" s="42" t="s">
        <v>5257</v>
      </c>
      <c r="F28" s="69" t="s">
        <v>5258</v>
      </c>
      <c r="G28" s="46"/>
      <c r="H28" s="37" t="s">
        <v>323</v>
      </c>
    </row>
    <row r="29" spans="1:8" s="10" customFormat="1" ht="17.100000000000001" customHeight="1">
      <c r="A29" s="33">
        <v>3</v>
      </c>
      <c r="B29" s="51" t="s">
        <v>5249</v>
      </c>
      <c r="C29" s="286" t="s">
        <v>37</v>
      </c>
      <c r="D29" s="287" t="s">
        <v>198</v>
      </c>
      <c r="E29" s="42" t="s">
        <v>5257</v>
      </c>
      <c r="F29" s="69" t="s">
        <v>2216</v>
      </c>
      <c r="G29" s="46"/>
      <c r="H29" s="37" t="s">
        <v>323</v>
      </c>
    </row>
    <row r="30" spans="1:8" s="10" customFormat="1" ht="17.100000000000001" customHeight="1">
      <c r="A30" s="33">
        <v>4</v>
      </c>
      <c r="B30" s="51" t="s">
        <v>5250</v>
      </c>
      <c r="C30" s="286" t="s">
        <v>1061</v>
      </c>
      <c r="D30" s="287" t="s">
        <v>150</v>
      </c>
      <c r="E30" s="42" t="s">
        <v>5257</v>
      </c>
      <c r="F30" s="69" t="s">
        <v>2216</v>
      </c>
      <c r="G30" s="46"/>
      <c r="H30" s="37" t="s">
        <v>323</v>
      </c>
    </row>
    <row r="31" spans="1:8" s="10" customFormat="1" ht="17.100000000000001" customHeight="1">
      <c r="A31" s="33">
        <v>5</v>
      </c>
      <c r="B31" s="51" t="s">
        <v>5251</v>
      </c>
      <c r="C31" s="286" t="s">
        <v>5252</v>
      </c>
      <c r="D31" s="287" t="s">
        <v>91</v>
      </c>
      <c r="E31" s="42" t="s">
        <v>5257</v>
      </c>
      <c r="F31" s="69" t="s">
        <v>5258</v>
      </c>
      <c r="G31" s="46"/>
      <c r="H31" s="37" t="s">
        <v>323</v>
      </c>
    </row>
    <row r="32" spans="1:8" s="10" customFormat="1" ht="17.100000000000001" customHeight="1">
      <c r="A32" s="33">
        <v>6</v>
      </c>
      <c r="B32" s="51" t="s">
        <v>5253</v>
      </c>
      <c r="C32" s="286" t="s">
        <v>98</v>
      </c>
      <c r="D32" s="287" t="s">
        <v>5254</v>
      </c>
      <c r="E32" s="42" t="s">
        <v>5257</v>
      </c>
      <c r="F32" s="69" t="s">
        <v>5258</v>
      </c>
      <c r="G32" s="46"/>
      <c r="H32" s="37" t="s">
        <v>323</v>
      </c>
    </row>
    <row r="33" spans="1:8" s="10" customFormat="1" ht="17.100000000000001" customHeight="1">
      <c r="A33" s="33">
        <v>7</v>
      </c>
      <c r="B33" s="51" t="s">
        <v>5255</v>
      </c>
      <c r="C33" s="286" t="s">
        <v>5256</v>
      </c>
      <c r="D33" s="287" t="s">
        <v>76</v>
      </c>
      <c r="E33" s="42" t="s">
        <v>5257</v>
      </c>
      <c r="F33" s="69" t="s">
        <v>5258</v>
      </c>
      <c r="G33" s="46"/>
      <c r="H33" s="37" t="s">
        <v>323</v>
      </c>
    </row>
    <row r="34" spans="1:8" s="10" customFormat="1" ht="17.100000000000001" customHeight="1">
      <c r="A34" s="33">
        <v>8</v>
      </c>
      <c r="B34" s="51" t="s">
        <v>5464</v>
      </c>
      <c r="C34" s="286" t="s">
        <v>170</v>
      </c>
      <c r="D34" s="287" t="s">
        <v>151</v>
      </c>
      <c r="E34" s="42" t="s">
        <v>5473</v>
      </c>
      <c r="F34" s="69" t="s">
        <v>4087</v>
      </c>
      <c r="G34" s="46"/>
      <c r="H34" s="37" t="s">
        <v>323</v>
      </c>
    </row>
    <row r="35" spans="1:8" s="10" customFormat="1" ht="17.100000000000001" customHeight="1">
      <c r="A35" s="33">
        <v>9</v>
      </c>
      <c r="B35" s="51" t="s">
        <v>5465</v>
      </c>
      <c r="C35" s="286" t="s">
        <v>1004</v>
      </c>
      <c r="D35" s="287" t="s">
        <v>4563</v>
      </c>
      <c r="E35" s="42" t="s">
        <v>5473</v>
      </c>
      <c r="F35" s="69" t="s">
        <v>4087</v>
      </c>
      <c r="G35" s="46"/>
      <c r="H35" s="37" t="s">
        <v>323</v>
      </c>
    </row>
    <row r="36" spans="1:8" s="10" customFormat="1" ht="17.100000000000001" customHeight="1">
      <c r="A36" s="33">
        <v>10</v>
      </c>
      <c r="B36" s="51" t="s">
        <v>5466</v>
      </c>
      <c r="C36" s="286" t="s">
        <v>177</v>
      </c>
      <c r="D36" s="287" t="s">
        <v>174</v>
      </c>
      <c r="E36" s="42" t="s">
        <v>5473</v>
      </c>
      <c r="F36" s="69" t="s">
        <v>4087</v>
      </c>
      <c r="G36" s="46"/>
      <c r="H36" s="37" t="s">
        <v>323</v>
      </c>
    </row>
    <row r="37" spans="1:8" s="10" customFormat="1" ht="17.100000000000001" customHeight="1">
      <c r="A37" s="33">
        <v>11</v>
      </c>
      <c r="B37" s="51" t="s">
        <v>5467</v>
      </c>
      <c r="C37" s="286" t="s">
        <v>5468</v>
      </c>
      <c r="D37" s="287" t="s">
        <v>146</v>
      </c>
      <c r="E37" s="42" t="s">
        <v>5473</v>
      </c>
      <c r="F37" s="69" t="s">
        <v>4087</v>
      </c>
      <c r="G37" s="46"/>
      <c r="H37" s="37" t="s">
        <v>323</v>
      </c>
    </row>
    <row r="38" spans="1:8" s="10" customFormat="1" ht="17.100000000000001" customHeight="1">
      <c r="A38" s="33">
        <v>12</v>
      </c>
      <c r="B38" s="51" t="s">
        <v>5469</v>
      </c>
      <c r="C38" s="286" t="s">
        <v>5470</v>
      </c>
      <c r="D38" s="287" t="s">
        <v>1580</v>
      </c>
      <c r="E38" s="42" t="s">
        <v>5473</v>
      </c>
      <c r="F38" s="69" t="s">
        <v>4087</v>
      </c>
      <c r="G38" s="46"/>
      <c r="H38" s="37" t="s">
        <v>323</v>
      </c>
    </row>
    <row r="39" spans="1:8" s="10" customFormat="1" ht="17.100000000000001" customHeight="1">
      <c r="A39" s="33">
        <v>13</v>
      </c>
      <c r="B39" s="51" t="s">
        <v>5471</v>
      </c>
      <c r="C39" s="286" t="s">
        <v>211</v>
      </c>
      <c r="D39" s="287" t="s">
        <v>1558</v>
      </c>
      <c r="E39" s="42" t="s">
        <v>5473</v>
      </c>
      <c r="F39" s="69" t="s">
        <v>4087</v>
      </c>
      <c r="G39" s="46"/>
      <c r="H39" s="37" t="s">
        <v>323</v>
      </c>
    </row>
    <row r="40" spans="1:8" s="10" customFormat="1" ht="17.100000000000001" customHeight="1">
      <c r="A40" s="33">
        <v>14</v>
      </c>
      <c r="B40" s="51" t="s">
        <v>5472</v>
      </c>
      <c r="C40" s="286" t="s">
        <v>160</v>
      </c>
      <c r="D40" s="287" t="s">
        <v>161</v>
      </c>
      <c r="E40" s="42" t="s">
        <v>5473</v>
      </c>
      <c r="F40" s="69" t="s">
        <v>4087</v>
      </c>
      <c r="G40" s="46"/>
      <c r="H40" s="37" t="s">
        <v>323</v>
      </c>
    </row>
    <row r="41" spans="1:8" s="10" customFormat="1" ht="17.100000000000001" customHeight="1">
      <c r="A41" s="33">
        <v>15</v>
      </c>
      <c r="B41" s="51" t="s">
        <v>4976</v>
      </c>
      <c r="C41" s="286" t="s">
        <v>4977</v>
      </c>
      <c r="D41" s="287" t="s">
        <v>204</v>
      </c>
      <c r="E41" s="42" t="s">
        <v>4983</v>
      </c>
      <c r="F41" s="69" t="s">
        <v>4984</v>
      </c>
      <c r="G41" s="46"/>
      <c r="H41" s="37" t="s">
        <v>323</v>
      </c>
    </row>
    <row r="42" spans="1:8" s="10" customFormat="1" ht="17.100000000000001" customHeight="1">
      <c r="A42" s="33">
        <v>16</v>
      </c>
      <c r="B42" s="51" t="s">
        <v>4978</v>
      </c>
      <c r="C42" s="286" t="s">
        <v>408</v>
      </c>
      <c r="D42" s="287" t="s">
        <v>56</v>
      </c>
      <c r="E42" s="42" t="s">
        <v>4983</v>
      </c>
      <c r="F42" s="69" t="s">
        <v>4401</v>
      </c>
      <c r="G42" s="46"/>
      <c r="H42" s="37" t="s">
        <v>323</v>
      </c>
    </row>
    <row r="43" spans="1:8" s="10" customFormat="1" ht="17.100000000000001" customHeight="1">
      <c r="A43" s="33">
        <v>17</v>
      </c>
      <c r="B43" s="51" t="s">
        <v>4979</v>
      </c>
      <c r="C43" s="286" t="s">
        <v>4980</v>
      </c>
      <c r="D43" s="287" t="s">
        <v>57</v>
      </c>
      <c r="E43" s="42" t="s">
        <v>4983</v>
      </c>
      <c r="F43" s="69" t="s">
        <v>2059</v>
      </c>
      <c r="G43" s="46"/>
      <c r="H43" s="37" t="s">
        <v>323</v>
      </c>
    </row>
    <row r="44" spans="1:8" s="10" customFormat="1" ht="17.100000000000001" customHeight="1">
      <c r="A44" s="33">
        <v>18</v>
      </c>
      <c r="B44" s="51" t="s">
        <v>4981</v>
      </c>
      <c r="C44" s="286" t="s">
        <v>115</v>
      </c>
      <c r="D44" s="287" t="s">
        <v>116</v>
      </c>
      <c r="E44" s="42" t="s">
        <v>4983</v>
      </c>
      <c r="F44" s="69" t="s">
        <v>4985</v>
      </c>
      <c r="G44" s="46"/>
      <c r="H44" s="37" t="s">
        <v>323</v>
      </c>
    </row>
    <row r="45" spans="1:8" s="10" customFormat="1" ht="17.100000000000001" customHeight="1">
      <c r="A45" s="33">
        <v>19</v>
      </c>
      <c r="B45" s="51" t="s">
        <v>4982</v>
      </c>
      <c r="C45" s="286" t="s">
        <v>218</v>
      </c>
      <c r="D45" s="287" t="s">
        <v>74</v>
      </c>
      <c r="E45" s="42" t="s">
        <v>4983</v>
      </c>
      <c r="F45" s="69" t="s">
        <v>4986</v>
      </c>
      <c r="G45" s="46"/>
      <c r="H45" s="37" t="s">
        <v>323</v>
      </c>
    </row>
    <row r="46" spans="1:8" s="10" customFormat="1" ht="17.100000000000001" customHeight="1">
      <c r="A46" s="33">
        <v>20</v>
      </c>
      <c r="B46" s="51" t="s">
        <v>5345</v>
      </c>
      <c r="C46" s="286" t="s">
        <v>5346</v>
      </c>
      <c r="D46" s="287" t="s">
        <v>151</v>
      </c>
      <c r="E46" s="42" t="s">
        <v>4994</v>
      </c>
      <c r="F46" s="69" t="s">
        <v>1972</v>
      </c>
      <c r="G46" s="231"/>
      <c r="H46" s="37" t="s">
        <v>323</v>
      </c>
    </row>
    <row r="47" spans="1:8" s="10" customFormat="1" ht="17.100000000000001" customHeight="1">
      <c r="A47" s="33">
        <v>21</v>
      </c>
      <c r="B47" s="51" t="s">
        <v>4987</v>
      </c>
      <c r="C47" s="286" t="s">
        <v>4988</v>
      </c>
      <c r="D47" s="287" t="s">
        <v>151</v>
      </c>
      <c r="E47" s="42" t="s">
        <v>4994</v>
      </c>
      <c r="F47" s="69" t="s">
        <v>1972</v>
      </c>
      <c r="G47" s="46"/>
      <c r="H47" s="37" t="s">
        <v>323</v>
      </c>
    </row>
    <row r="48" spans="1:8" s="10" customFormat="1" ht="17.100000000000001" customHeight="1">
      <c r="A48" s="33">
        <v>22</v>
      </c>
      <c r="B48" s="51" t="s">
        <v>4989</v>
      </c>
      <c r="C48" s="286" t="s">
        <v>1188</v>
      </c>
      <c r="D48" s="287" t="s">
        <v>9</v>
      </c>
      <c r="E48" s="42" t="s">
        <v>4994</v>
      </c>
      <c r="F48" s="69" t="s">
        <v>1972</v>
      </c>
      <c r="G48" s="46"/>
      <c r="H48" s="37" t="s">
        <v>323</v>
      </c>
    </row>
    <row r="49" spans="1:9" s="10" customFormat="1" ht="17.100000000000001" customHeight="1">
      <c r="A49" s="33">
        <v>23</v>
      </c>
      <c r="B49" s="51" t="s">
        <v>5347</v>
      </c>
      <c r="C49" s="286" t="s">
        <v>38</v>
      </c>
      <c r="D49" s="287" t="s">
        <v>156</v>
      </c>
      <c r="E49" s="42" t="s">
        <v>4994</v>
      </c>
      <c r="F49" s="69" t="s">
        <v>3889</v>
      </c>
      <c r="G49" s="46"/>
      <c r="H49" s="37" t="s">
        <v>323</v>
      </c>
    </row>
    <row r="50" spans="1:9" s="10" customFormat="1" ht="17.100000000000001" customHeight="1">
      <c r="A50" s="33">
        <v>24</v>
      </c>
      <c r="B50" s="51" t="s">
        <v>4990</v>
      </c>
      <c r="C50" s="286" t="s">
        <v>4991</v>
      </c>
      <c r="D50" s="287" t="s">
        <v>1002</v>
      </c>
      <c r="E50" s="42" t="s">
        <v>4994</v>
      </c>
      <c r="F50" s="69" t="s">
        <v>3889</v>
      </c>
      <c r="G50" s="46"/>
      <c r="H50" s="37" t="s">
        <v>323</v>
      </c>
    </row>
    <row r="51" spans="1:9" s="10" customFormat="1" ht="17.100000000000001" customHeight="1">
      <c r="A51" s="33">
        <v>25</v>
      </c>
      <c r="B51" s="51" t="s">
        <v>4992</v>
      </c>
      <c r="C51" s="286" t="s">
        <v>75</v>
      </c>
      <c r="D51" s="287" t="s">
        <v>995</v>
      </c>
      <c r="E51" s="42" t="s">
        <v>4994</v>
      </c>
      <c r="F51" s="69" t="s">
        <v>1972</v>
      </c>
      <c r="G51" s="46"/>
      <c r="H51" s="37" t="s">
        <v>323</v>
      </c>
    </row>
    <row r="52" spans="1:9" s="10" customFormat="1" ht="17.100000000000001" customHeight="1">
      <c r="A52" s="33">
        <v>26</v>
      </c>
      <c r="B52" s="51" t="s">
        <v>4993</v>
      </c>
      <c r="C52" s="286" t="s">
        <v>211</v>
      </c>
      <c r="D52" s="287" t="s">
        <v>192</v>
      </c>
      <c r="E52" s="42" t="s">
        <v>4994</v>
      </c>
      <c r="F52" s="69" t="s">
        <v>1972</v>
      </c>
      <c r="G52" s="46"/>
      <c r="H52" s="37" t="s">
        <v>323</v>
      </c>
    </row>
    <row r="53" spans="1:9" s="10" customFormat="1" ht="17.100000000000001" customHeight="1">
      <c r="A53" s="33">
        <v>27</v>
      </c>
      <c r="B53" s="51" t="s">
        <v>4995</v>
      </c>
      <c r="C53" s="286" t="s">
        <v>122</v>
      </c>
      <c r="D53" s="287" t="s">
        <v>173</v>
      </c>
      <c r="E53" s="42" t="s">
        <v>4999</v>
      </c>
      <c r="F53" s="69" t="s">
        <v>2386</v>
      </c>
      <c r="G53" s="46"/>
      <c r="H53" s="37" t="s">
        <v>323</v>
      </c>
    </row>
    <row r="54" spans="1:9" s="10" customFormat="1" ht="17.100000000000001" customHeight="1">
      <c r="A54" s="33">
        <v>28</v>
      </c>
      <c r="B54" s="51" t="s">
        <v>4996</v>
      </c>
      <c r="C54" s="286" t="s">
        <v>145</v>
      </c>
      <c r="D54" s="287" t="s">
        <v>116</v>
      </c>
      <c r="E54" s="42" t="s">
        <v>4999</v>
      </c>
      <c r="F54" s="69" t="s">
        <v>2386</v>
      </c>
      <c r="G54" s="46"/>
      <c r="H54" s="37" t="s">
        <v>323</v>
      </c>
    </row>
    <row r="55" spans="1:9" s="10" customFormat="1" ht="17.100000000000001" customHeight="1">
      <c r="A55" s="33">
        <v>29</v>
      </c>
      <c r="B55" s="51" t="s">
        <v>4997</v>
      </c>
      <c r="C55" s="286" t="s">
        <v>20</v>
      </c>
      <c r="D55" s="287" t="s">
        <v>6</v>
      </c>
      <c r="E55" s="42" t="s">
        <v>4999</v>
      </c>
      <c r="F55" s="69" t="s">
        <v>2386</v>
      </c>
      <c r="G55" s="46"/>
      <c r="H55" s="37" t="s">
        <v>323</v>
      </c>
    </row>
    <row r="56" spans="1:9" s="10" customFormat="1" ht="17.100000000000001" customHeight="1">
      <c r="A56" s="33">
        <v>30</v>
      </c>
      <c r="B56" s="51" t="s">
        <v>4998</v>
      </c>
      <c r="C56" s="286" t="s">
        <v>147</v>
      </c>
      <c r="D56" s="287" t="s">
        <v>76</v>
      </c>
      <c r="E56" s="42" t="s">
        <v>4999</v>
      </c>
      <c r="F56" s="69" t="s">
        <v>2386</v>
      </c>
      <c r="G56" s="46"/>
      <c r="H56" s="37" t="s">
        <v>323</v>
      </c>
    </row>
    <row r="57" spans="1:9" s="10" customFormat="1" ht="17.100000000000001" customHeight="1">
      <c r="A57" s="33">
        <v>31</v>
      </c>
      <c r="B57" s="51" t="s">
        <v>5474</v>
      </c>
      <c r="C57" s="286" t="s">
        <v>2747</v>
      </c>
      <c r="D57" s="287" t="s">
        <v>152</v>
      </c>
      <c r="E57" s="42" t="s">
        <v>5267</v>
      </c>
      <c r="F57" s="69" t="s">
        <v>2501</v>
      </c>
      <c r="G57" s="46"/>
      <c r="H57" s="37" t="s">
        <v>324</v>
      </c>
    </row>
    <row r="58" spans="1:9" s="10" customFormat="1" ht="17.100000000000001" customHeight="1">
      <c r="A58" s="33">
        <v>32</v>
      </c>
      <c r="B58" s="51" t="s">
        <v>5259</v>
      </c>
      <c r="C58" s="286" t="s">
        <v>5260</v>
      </c>
      <c r="D58" s="287" t="s">
        <v>120</v>
      </c>
      <c r="E58" s="42" t="s">
        <v>5267</v>
      </c>
      <c r="F58" s="69" t="s">
        <v>2174</v>
      </c>
      <c r="G58" s="46"/>
      <c r="H58" s="37" t="s">
        <v>324</v>
      </c>
    </row>
    <row r="59" spans="1:9" s="10" customFormat="1" ht="17.100000000000001" customHeight="1">
      <c r="A59" s="33">
        <v>33</v>
      </c>
      <c r="B59" s="51" t="s">
        <v>5261</v>
      </c>
      <c r="C59" s="286" t="s">
        <v>5262</v>
      </c>
      <c r="D59" s="287" t="s">
        <v>81</v>
      </c>
      <c r="E59" s="42" t="s">
        <v>5267</v>
      </c>
      <c r="F59" s="69" t="s">
        <v>2174</v>
      </c>
      <c r="G59" s="46"/>
      <c r="H59" s="37" t="s">
        <v>324</v>
      </c>
    </row>
    <row r="60" spans="1:9" s="10" customFormat="1" ht="17.100000000000001" customHeight="1">
      <c r="A60" s="33">
        <v>34</v>
      </c>
      <c r="B60" s="51" t="s">
        <v>5263</v>
      </c>
      <c r="C60" s="286" t="s">
        <v>20</v>
      </c>
      <c r="D60" s="287" t="s">
        <v>169</v>
      </c>
      <c r="E60" s="42" t="s">
        <v>5267</v>
      </c>
      <c r="F60" s="69" t="s">
        <v>2174</v>
      </c>
      <c r="G60" s="46"/>
      <c r="H60" s="37" t="s">
        <v>324</v>
      </c>
    </row>
    <row r="61" spans="1:9" s="10" customFormat="1" ht="17.100000000000001" customHeight="1">
      <c r="A61" s="33">
        <v>35</v>
      </c>
      <c r="B61" s="51" t="s">
        <v>5264</v>
      </c>
      <c r="C61" s="286" t="s">
        <v>5265</v>
      </c>
      <c r="D61" s="287" t="s">
        <v>5266</v>
      </c>
      <c r="E61" s="42" t="s">
        <v>5267</v>
      </c>
      <c r="F61" s="69" t="s">
        <v>2174</v>
      </c>
      <c r="G61" s="46"/>
      <c r="H61" s="37" t="s">
        <v>324</v>
      </c>
    </row>
    <row r="62" spans="1:9" s="10" customFormat="1" ht="17.100000000000001" customHeight="1">
      <c r="A62" s="33">
        <v>36</v>
      </c>
      <c r="B62" s="89" t="s">
        <v>5348</v>
      </c>
      <c r="C62" s="284" t="s">
        <v>1235</v>
      </c>
      <c r="D62" s="285" t="s">
        <v>193</v>
      </c>
      <c r="E62" s="42" t="s">
        <v>5350</v>
      </c>
      <c r="F62" s="69" t="s">
        <v>4860</v>
      </c>
      <c r="G62" s="46"/>
      <c r="H62" s="37" t="s">
        <v>354</v>
      </c>
    </row>
    <row r="63" spans="1:9" s="10" customFormat="1" ht="17.100000000000001" customHeight="1">
      <c r="A63" s="33">
        <v>37</v>
      </c>
      <c r="B63" s="51" t="s">
        <v>5349</v>
      </c>
      <c r="C63" s="85" t="s">
        <v>149</v>
      </c>
      <c r="D63" s="86" t="s">
        <v>151</v>
      </c>
      <c r="E63" s="42" t="s">
        <v>5350</v>
      </c>
      <c r="F63" s="69" t="s">
        <v>4860</v>
      </c>
      <c r="G63" s="46"/>
      <c r="H63" s="37" t="s">
        <v>354</v>
      </c>
    </row>
    <row r="64" spans="1:9" s="10" customFormat="1" ht="17.100000000000001" customHeight="1">
      <c r="A64" s="33">
        <v>38</v>
      </c>
      <c r="B64" s="51" t="s">
        <v>5268</v>
      </c>
      <c r="C64" s="286" t="s">
        <v>2318</v>
      </c>
      <c r="D64" s="287" t="s">
        <v>174</v>
      </c>
      <c r="E64" s="42" t="s">
        <v>5281</v>
      </c>
      <c r="F64" s="69" t="s">
        <v>2060</v>
      </c>
      <c r="G64" s="46"/>
      <c r="H64" s="37" t="s">
        <v>323</v>
      </c>
      <c r="I64" s="10">
        <v>1</v>
      </c>
    </row>
    <row r="65" spans="1:9" s="10" customFormat="1" ht="17.100000000000001" customHeight="1">
      <c r="A65" s="33">
        <v>39</v>
      </c>
      <c r="B65" s="51" t="s">
        <v>5269</v>
      </c>
      <c r="C65" s="286" t="s">
        <v>392</v>
      </c>
      <c r="D65" s="287" t="s">
        <v>126</v>
      </c>
      <c r="E65" s="42" t="s">
        <v>5281</v>
      </c>
      <c r="F65" s="69" t="s">
        <v>5282</v>
      </c>
      <c r="G65" s="46"/>
      <c r="H65" s="37" t="s">
        <v>323</v>
      </c>
      <c r="I65" s="10">
        <v>2</v>
      </c>
    </row>
    <row r="66" spans="1:9" s="10" customFormat="1" ht="17.100000000000001" customHeight="1">
      <c r="A66" s="33">
        <v>40</v>
      </c>
      <c r="B66" s="51" t="s">
        <v>5270</v>
      </c>
      <c r="C66" s="286" t="s">
        <v>2108</v>
      </c>
      <c r="D66" s="287" t="s">
        <v>146</v>
      </c>
      <c r="E66" s="42" t="s">
        <v>5281</v>
      </c>
      <c r="F66" s="69" t="s">
        <v>2793</v>
      </c>
      <c r="G66" s="46"/>
      <c r="H66" s="37" t="s">
        <v>323</v>
      </c>
      <c r="I66" s="10">
        <v>3</v>
      </c>
    </row>
    <row r="67" spans="1:9" s="10" customFormat="1" ht="17.100000000000001" customHeight="1">
      <c r="A67" s="33">
        <v>41</v>
      </c>
      <c r="B67" s="51" t="s">
        <v>5271</v>
      </c>
      <c r="C67" s="286" t="s">
        <v>726</v>
      </c>
      <c r="D67" s="287" t="s">
        <v>212</v>
      </c>
      <c r="E67" s="42" t="s">
        <v>5281</v>
      </c>
      <c r="F67" s="69" t="s">
        <v>5283</v>
      </c>
      <c r="G67" s="46"/>
      <c r="H67" s="37" t="s">
        <v>323</v>
      </c>
      <c r="I67" s="10">
        <v>4</v>
      </c>
    </row>
    <row r="68" spans="1:9" s="10" customFormat="1" ht="17.100000000000001" customHeight="1">
      <c r="A68" s="33">
        <v>42</v>
      </c>
      <c r="B68" s="51" t="s">
        <v>5272</v>
      </c>
      <c r="C68" s="286" t="s">
        <v>149</v>
      </c>
      <c r="D68" s="287" t="s">
        <v>116</v>
      </c>
      <c r="E68" s="42" t="s">
        <v>5281</v>
      </c>
      <c r="F68" s="69" t="s">
        <v>2793</v>
      </c>
      <c r="G68" s="231"/>
      <c r="H68" s="37" t="s">
        <v>323</v>
      </c>
      <c r="I68" s="10">
        <v>5</v>
      </c>
    </row>
    <row r="69" spans="1:9" s="10" customFormat="1" ht="17.100000000000001" customHeight="1">
      <c r="A69" s="33">
        <v>43</v>
      </c>
      <c r="B69" s="51" t="s">
        <v>5273</v>
      </c>
      <c r="C69" s="286" t="s">
        <v>164</v>
      </c>
      <c r="D69" s="287" t="s">
        <v>81</v>
      </c>
      <c r="E69" s="42" t="s">
        <v>5281</v>
      </c>
      <c r="F69" s="69" t="s">
        <v>2060</v>
      </c>
      <c r="G69" s="46"/>
      <c r="H69" s="37" t="s">
        <v>323</v>
      </c>
      <c r="I69" s="10">
        <v>6</v>
      </c>
    </row>
    <row r="70" spans="1:9" s="10" customFormat="1" ht="17.100000000000001" customHeight="1">
      <c r="A70" s="33">
        <v>44</v>
      </c>
      <c r="B70" s="51" t="s">
        <v>5274</v>
      </c>
      <c r="C70" s="286" t="s">
        <v>2016</v>
      </c>
      <c r="D70" s="287" t="s">
        <v>169</v>
      </c>
      <c r="E70" s="42" t="s">
        <v>5281</v>
      </c>
      <c r="F70" s="69" t="s">
        <v>3070</v>
      </c>
      <c r="G70" s="46"/>
      <c r="H70" s="37" t="s">
        <v>323</v>
      </c>
      <c r="I70" s="10">
        <v>7</v>
      </c>
    </row>
    <row r="71" spans="1:9" s="10" customFormat="1" ht="17.100000000000001" customHeight="1">
      <c r="A71" s="33">
        <v>45</v>
      </c>
      <c r="B71" s="51" t="s">
        <v>5275</v>
      </c>
      <c r="C71" s="286" t="s">
        <v>5276</v>
      </c>
      <c r="D71" s="287" t="s">
        <v>5277</v>
      </c>
      <c r="E71" s="42" t="s">
        <v>5281</v>
      </c>
      <c r="F71" s="69" t="s">
        <v>1904</v>
      </c>
      <c r="G71" s="46"/>
      <c r="H71" s="37" t="s">
        <v>323</v>
      </c>
      <c r="I71" s="10">
        <v>8</v>
      </c>
    </row>
    <row r="72" spans="1:9" s="10" customFormat="1" ht="17.100000000000001" customHeight="1">
      <c r="A72" s="33">
        <v>46</v>
      </c>
      <c r="B72" s="51" t="s">
        <v>5278</v>
      </c>
      <c r="C72" s="286" t="s">
        <v>216</v>
      </c>
      <c r="D72" s="287" t="s">
        <v>88</v>
      </c>
      <c r="E72" s="42" t="s">
        <v>5281</v>
      </c>
      <c r="F72" s="69" t="s">
        <v>2060</v>
      </c>
      <c r="G72" s="69" t="s">
        <v>5284</v>
      </c>
      <c r="H72" s="37" t="s">
        <v>323</v>
      </c>
      <c r="I72" s="10">
        <v>9</v>
      </c>
    </row>
    <row r="73" spans="1:9" s="10" customFormat="1" ht="17.100000000000001" customHeight="1">
      <c r="A73" s="33">
        <v>47</v>
      </c>
      <c r="B73" s="51" t="s">
        <v>5279</v>
      </c>
      <c r="C73" s="286" t="s">
        <v>175</v>
      </c>
      <c r="D73" s="287" t="s">
        <v>89</v>
      </c>
      <c r="E73" s="42" t="s">
        <v>5281</v>
      </c>
      <c r="F73" s="69" t="s">
        <v>2060</v>
      </c>
      <c r="G73" s="46"/>
      <c r="H73" s="37" t="s">
        <v>323</v>
      </c>
      <c r="I73" s="10">
        <v>10</v>
      </c>
    </row>
    <row r="74" spans="1:9" s="10" customFormat="1" ht="17.100000000000001" customHeight="1">
      <c r="A74" s="33">
        <v>48</v>
      </c>
      <c r="B74" s="51" t="s">
        <v>5280</v>
      </c>
      <c r="C74" s="286" t="s">
        <v>129</v>
      </c>
      <c r="D74" s="287" t="s">
        <v>113</v>
      </c>
      <c r="E74" s="42" t="s">
        <v>5281</v>
      </c>
      <c r="F74" s="69" t="s">
        <v>2060</v>
      </c>
      <c r="G74" s="46"/>
      <c r="H74" s="37" t="s">
        <v>323</v>
      </c>
      <c r="I74" s="10">
        <v>11</v>
      </c>
    </row>
    <row r="75" spans="1:9" s="10" customFormat="1" ht="17.100000000000001" customHeight="1">
      <c r="A75" s="33">
        <v>49</v>
      </c>
      <c r="B75" s="51" t="s">
        <v>4841</v>
      </c>
      <c r="C75" s="286" t="s">
        <v>15</v>
      </c>
      <c r="D75" s="287" t="s">
        <v>63</v>
      </c>
      <c r="E75" s="42" t="s">
        <v>4856</v>
      </c>
      <c r="F75" s="69" t="s">
        <v>4857</v>
      </c>
      <c r="G75" s="46"/>
      <c r="H75" s="37" t="s">
        <v>323</v>
      </c>
      <c r="I75" s="10">
        <v>12</v>
      </c>
    </row>
    <row r="76" spans="1:9" s="10" customFormat="1" ht="17.100000000000001" customHeight="1">
      <c r="A76" s="33">
        <v>50</v>
      </c>
      <c r="B76" s="51" t="s">
        <v>4842</v>
      </c>
      <c r="C76" s="286" t="s">
        <v>214</v>
      </c>
      <c r="D76" s="287" t="s">
        <v>151</v>
      </c>
      <c r="E76" s="42" t="s">
        <v>4856</v>
      </c>
      <c r="F76" s="69" t="s">
        <v>4857</v>
      </c>
      <c r="G76" s="46"/>
      <c r="H76" s="37" t="s">
        <v>323</v>
      </c>
      <c r="I76" s="10">
        <v>13</v>
      </c>
    </row>
    <row r="77" spans="1:9" s="10" customFormat="1" ht="17.100000000000001" customHeight="1">
      <c r="A77" s="33">
        <v>51</v>
      </c>
      <c r="B77" s="51" t="s">
        <v>4843</v>
      </c>
      <c r="C77" s="286" t="s">
        <v>2442</v>
      </c>
      <c r="D77" s="287" t="s">
        <v>8</v>
      </c>
      <c r="E77" s="42" t="s">
        <v>4856</v>
      </c>
      <c r="F77" s="69" t="s">
        <v>4857</v>
      </c>
      <c r="G77" s="46"/>
      <c r="H77" s="37" t="s">
        <v>323</v>
      </c>
      <c r="I77" s="10">
        <v>14</v>
      </c>
    </row>
    <row r="78" spans="1:9" s="10" customFormat="1" ht="17.100000000000001" customHeight="1">
      <c r="A78" s="33">
        <v>52</v>
      </c>
      <c r="B78" s="51" t="s">
        <v>4844</v>
      </c>
      <c r="C78" s="286" t="s">
        <v>83</v>
      </c>
      <c r="D78" s="287" t="s">
        <v>132</v>
      </c>
      <c r="E78" s="42" t="s">
        <v>4856</v>
      </c>
      <c r="F78" s="69" t="s">
        <v>4857</v>
      </c>
      <c r="G78" s="46"/>
      <c r="H78" s="37" t="s">
        <v>323</v>
      </c>
      <c r="I78" s="10">
        <v>15</v>
      </c>
    </row>
    <row r="79" spans="1:9" s="10" customFormat="1" ht="17.100000000000001" customHeight="1">
      <c r="A79" s="33">
        <v>53</v>
      </c>
      <c r="B79" s="51" t="s">
        <v>4845</v>
      </c>
      <c r="C79" s="286" t="s">
        <v>4846</v>
      </c>
      <c r="D79" s="287" t="s">
        <v>146</v>
      </c>
      <c r="E79" s="42" t="s">
        <v>4856</v>
      </c>
      <c r="F79" s="69" t="s">
        <v>4857</v>
      </c>
      <c r="G79" s="46"/>
      <c r="H79" s="37" t="s">
        <v>323</v>
      </c>
      <c r="I79" s="10">
        <v>16</v>
      </c>
    </row>
    <row r="80" spans="1:9" s="10" customFormat="1" ht="17.100000000000001" customHeight="1">
      <c r="A80" s="33">
        <v>54</v>
      </c>
      <c r="B80" s="51" t="s">
        <v>4847</v>
      </c>
      <c r="C80" s="286" t="s">
        <v>62</v>
      </c>
      <c r="D80" s="287" t="s">
        <v>148</v>
      </c>
      <c r="E80" s="42" t="s">
        <v>4856</v>
      </c>
      <c r="F80" s="69" t="s">
        <v>4857</v>
      </c>
      <c r="G80" s="46"/>
      <c r="H80" s="37" t="s">
        <v>323</v>
      </c>
      <c r="I80" s="10">
        <v>17</v>
      </c>
    </row>
    <row r="81" spans="1:9" s="10" customFormat="1" ht="17.100000000000001" customHeight="1">
      <c r="A81" s="33">
        <v>55</v>
      </c>
      <c r="B81" s="51" t="s">
        <v>4848</v>
      </c>
      <c r="C81" s="286" t="s">
        <v>2135</v>
      </c>
      <c r="D81" s="287" t="s">
        <v>116</v>
      </c>
      <c r="E81" s="42" t="s">
        <v>4856</v>
      </c>
      <c r="F81" s="69" t="s">
        <v>4857</v>
      </c>
      <c r="G81" s="46"/>
      <c r="H81" s="37" t="s">
        <v>323</v>
      </c>
      <c r="I81" s="10">
        <v>18</v>
      </c>
    </row>
    <row r="82" spans="1:9" s="10" customFormat="1" ht="17.100000000000001" customHeight="1">
      <c r="A82" s="33">
        <v>56</v>
      </c>
      <c r="B82" s="51" t="s">
        <v>4849</v>
      </c>
      <c r="C82" s="286" t="s">
        <v>4850</v>
      </c>
      <c r="D82" s="287" t="s">
        <v>13</v>
      </c>
      <c r="E82" s="42" t="s">
        <v>4856</v>
      </c>
      <c r="F82" s="69" t="s">
        <v>4857</v>
      </c>
      <c r="G82" s="46"/>
      <c r="H82" s="37" t="s">
        <v>323</v>
      </c>
      <c r="I82" s="10">
        <v>19</v>
      </c>
    </row>
    <row r="83" spans="1:9" s="10" customFormat="1" ht="17.100000000000001" customHeight="1">
      <c r="A83" s="33">
        <v>57</v>
      </c>
      <c r="B83" s="51" t="s">
        <v>4851</v>
      </c>
      <c r="C83" s="286" t="s">
        <v>211</v>
      </c>
      <c r="D83" s="287" t="s">
        <v>45</v>
      </c>
      <c r="E83" s="42" t="s">
        <v>4856</v>
      </c>
      <c r="F83" s="69" t="s">
        <v>4857</v>
      </c>
      <c r="G83" s="46"/>
      <c r="H83" s="37" t="s">
        <v>323</v>
      </c>
      <c r="I83" s="10">
        <v>20</v>
      </c>
    </row>
    <row r="84" spans="1:9" s="10" customFormat="1" ht="17.100000000000001" customHeight="1">
      <c r="A84" s="33">
        <v>58</v>
      </c>
      <c r="B84" s="51" t="s">
        <v>4852</v>
      </c>
      <c r="C84" s="286" t="s">
        <v>4853</v>
      </c>
      <c r="D84" s="287" t="s">
        <v>89</v>
      </c>
      <c r="E84" s="42" t="s">
        <v>4856</v>
      </c>
      <c r="F84" s="69" t="s">
        <v>4857</v>
      </c>
      <c r="G84" s="46"/>
      <c r="H84" s="37" t="s">
        <v>323</v>
      </c>
      <c r="I84" s="10">
        <v>21</v>
      </c>
    </row>
    <row r="85" spans="1:9" s="10" customFormat="1" ht="17.100000000000001" customHeight="1">
      <c r="A85" s="33">
        <v>59</v>
      </c>
      <c r="B85" s="51" t="s">
        <v>4854</v>
      </c>
      <c r="C85" s="286" t="s">
        <v>216</v>
      </c>
      <c r="D85" s="287" t="s">
        <v>82</v>
      </c>
      <c r="E85" s="42" t="s">
        <v>4856</v>
      </c>
      <c r="F85" s="69" t="s">
        <v>4857</v>
      </c>
      <c r="G85" s="46"/>
      <c r="H85" s="37" t="s">
        <v>323</v>
      </c>
      <c r="I85" s="10">
        <v>22</v>
      </c>
    </row>
    <row r="86" spans="1:9" s="10" customFormat="1" ht="17.100000000000001" customHeight="1">
      <c r="A86" s="33">
        <v>60</v>
      </c>
      <c r="B86" s="51" t="s">
        <v>4855</v>
      </c>
      <c r="C86" s="286" t="s">
        <v>216</v>
      </c>
      <c r="D86" s="287" t="s">
        <v>90</v>
      </c>
      <c r="E86" s="42" t="s">
        <v>4856</v>
      </c>
      <c r="F86" s="69" t="s">
        <v>4857</v>
      </c>
      <c r="G86" s="231"/>
      <c r="H86" s="37" t="s">
        <v>323</v>
      </c>
      <c r="I86" s="10">
        <v>23</v>
      </c>
    </row>
    <row r="87" spans="1:9" s="10" customFormat="1" ht="17.100000000000001" customHeight="1">
      <c r="A87" s="33">
        <v>61</v>
      </c>
      <c r="B87" s="51" t="s">
        <v>5286</v>
      </c>
      <c r="C87" s="286" t="s">
        <v>5287</v>
      </c>
      <c r="D87" s="287" t="s">
        <v>5288</v>
      </c>
      <c r="E87" s="42" t="s">
        <v>5294</v>
      </c>
      <c r="F87" s="69" t="s">
        <v>2247</v>
      </c>
      <c r="G87" s="46"/>
      <c r="H87" s="37" t="s">
        <v>323</v>
      </c>
      <c r="I87" s="10">
        <v>24</v>
      </c>
    </row>
    <row r="88" spans="1:9" s="10" customFormat="1" ht="17.100000000000001" customHeight="1">
      <c r="A88" s="33">
        <v>62</v>
      </c>
      <c r="B88" s="51" t="s">
        <v>5289</v>
      </c>
      <c r="C88" s="286" t="s">
        <v>214</v>
      </c>
      <c r="D88" s="287" t="s">
        <v>63</v>
      </c>
      <c r="E88" s="42" t="s">
        <v>5294</v>
      </c>
      <c r="F88" s="69" t="s">
        <v>2247</v>
      </c>
      <c r="G88" s="46"/>
      <c r="H88" s="37" t="s">
        <v>323</v>
      </c>
      <c r="I88" s="10">
        <v>25</v>
      </c>
    </row>
    <row r="89" spans="1:9" s="10" customFormat="1" ht="17.100000000000001" customHeight="1">
      <c r="A89" s="33">
        <v>63</v>
      </c>
      <c r="B89" s="51" t="s">
        <v>5285</v>
      </c>
      <c r="C89" s="286" t="s">
        <v>211</v>
      </c>
      <c r="D89" s="287" t="s">
        <v>1434</v>
      </c>
      <c r="E89" s="42" t="s">
        <v>5294</v>
      </c>
      <c r="F89" s="69" t="s">
        <v>2247</v>
      </c>
      <c r="G89" s="46"/>
      <c r="H89" s="37" t="s">
        <v>323</v>
      </c>
      <c r="I89" s="10">
        <v>26</v>
      </c>
    </row>
    <row r="90" spans="1:9" s="10" customFormat="1" ht="17.100000000000001" customHeight="1">
      <c r="A90" s="33">
        <v>64</v>
      </c>
      <c r="B90" s="51" t="s">
        <v>5290</v>
      </c>
      <c r="C90" s="286" t="s">
        <v>5291</v>
      </c>
      <c r="D90" s="287" t="s">
        <v>70</v>
      </c>
      <c r="E90" s="42" t="s">
        <v>5294</v>
      </c>
      <c r="F90" s="69" t="s">
        <v>2247</v>
      </c>
      <c r="G90" s="46"/>
      <c r="H90" s="37" t="s">
        <v>323</v>
      </c>
      <c r="I90" s="10">
        <v>27</v>
      </c>
    </row>
    <row r="91" spans="1:9" s="10" customFormat="1" ht="17.100000000000001" customHeight="1">
      <c r="A91" s="33">
        <v>65</v>
      </c>
      <c r="B91" s="51" t="s">
        <v>5292</v>
      </c>
      <c r="C91" s="286" t="s">
        <v>401</v>
      </c>
      <c r="D91" s="287" t="s">
        <v>168</v>
      </c>
      <c r="E91" s="42" t="s">
        <v>5294</v>
      </c>
      <c r="F91" s="69" t="s">
        <v>2247</v>
      </c>
      <c r="G91" s="46"/>
      <c r="H91" s="37" t="s">
        <v>323</v>
      </c>
      <c r="I91" s="10">
        <v>28</v>
      </c>
    </row>
    <row r="92" spans="1:9" s="10" customFormat="1" ht="17.100000000000001" customHeight="1">
      <c r="A92" s="33">
        <v>66</v>
      </c>
      <c r="B92" s="51" t="s">
        <v>5293</v>
      </c>
      <c r="C92" s="286" t="s">
        <v>211</v>
      </c>
      <c r="D92" s="287" t="s">
        <v>192</v>
      </c>
      <c r="E92" s="42" t="s">
        <v>5294</v>
      </c>
      <c r="F92" s="69" t="s">
        <v>2247</v>
      </c>
      <c r="G92" s="46"/>
      <c r="H92" s="37" t="s">
        <v>323</v>
      </c>
      <c r="I92" s="10">
        <v>29</v>
      </c>
    </row>
    <row r="93" spans="1:9" s="10" customFormat="1" ht="17.100000000000001" customHeight="1">
      <c r="A93" s="33">
        <v>67</v>
      </c>
      <c r="B93" s="51" t="s">
        <v>5351</v>
      </c>
      <c r="C93" s="286" t="s">
        <v>208</v>
      </c>
      <c r="D93" s="287" t="s">
        <v>173</v>
      </c>
      <c r="E93" s="42" t="s">
        <v>5369</v>
      </c>
      <c r="F93" s="69" t="s">
        <v>5283</v>
      </c>
      <c r="G93" s="46"/>
      <c r="H93" s="37" t="s">
        <v>323</v>
      </c>
      <c r="I93" s="10">
        <v>30</v>
      </c>
    </row>
    <row r="94" spans="1:9" s="10" customFormat="1" ht="17.100000000000001" customHeight="1">
      <c r="A94" s="33">
        <v>68</v>
      </c>
      <c r="B94" s="51" t="s">
        <v>5352</v>
      </c>
      <c r="C94" s="286" t="s">
        <v>5353</v>
      </c>
      <c r="D94" s="287" t="s">
        <v>202</v>
      </c>
      <c r="E94" s="42" t="s">
        <v>5369</v>
      </c>
      <c r="F94" s="69" t="s">
        <v>5370</v>
      </c>
      <c r="G94" s="46"/>
      <c r="H94" s="37" t="s">
        <v>323</v>
      </c>
      <c r="I94" s="10">
        <v>31</v>
      </c>
    </row>
    <row r="95" spans="1:9" s="10" customFormat="1" ht="17.100000000000001" customHeight="1">
      <c r="A95" s="33">
        <v>69</v>
      </c>
      <c r="B95" s="51" t="s">
        <v>5354</v>
      </c>
      <c r="C95" s="286" t="s">
        <v>304</v>
      </c>
      <c r="D95" s="287" t="s">
        <v>4009</v>
      </c>
      <c r="E95" s="42" t="s">
        <v>5369</v>
      </c>
      <c r="F95" s="69" t="s">
        <v>5371</v>
      </c>
      <c r="G95" s="46"/>
      <c r="H95" s="37" t="s">
        <v>323</v>
      </c>
      <c r="I95" s="10">
        <v>32</v>
      </c>
    </row>
    <row r="96" spans="1:9" s="10" customFormat="1" ht="17.100000000000001" customHeight="1">
      <c r="A96" s="33">
        <v>70</v>
      </c>
      <c r="B96" s="51" t="s">
        <v>5355</v>
      </c>
      <c r="C96" s="286" t="s">
        <v>101</v>
      </c>
      <c r="D96" s="287" t="s">
        <v>195</v>
      </c>
      <c r="E96" s="42" t="s">
        <v>5369</v>
      </c>
      <c r="F96" s="69" t="s">
        <v>2793</v>
      </c>
      <c r="G96" s="46"/>
      <c r="H96" s="37" t="s">
        <v>323</v>
      </c>
      <c r="I96" s="10">
        <v>33</v>
      </c>
    </row>
    <row r="97" spans="1:9" s="10" customFormat="1" ht="17.100000000000001" customHeight="1">
      <c r="A97" s="33">
        <v>71</v>
      </c>
      <c r="B97" s="51" t="s">
        <v>5357</v>
      </c>
      <c r="C97" s="286" t="s">
        <v>470</v>
      </c>
      <c r="D97" s="287" t="s">
        <v>198</v>
      </c>
      <c r="E97" s="42" t="s">
        <v>5369</v>
      </c>
      <c r="F97" s="69" t="s">
        <v>5371</v>
      </c>
      <c r="G97" s="46"/>
      <c r="H97" s="37" t="s">
        <v>323</v>
      </c>
      <c r="I97" s="10">
        <v>34</v>
      </c>
    </row>
    <row r="98" spans="1:9" s="10" customFormat="1" ht="17.100000000000001" customHeight="1">
      <c r="A98" s="33">
        <v>72</v>
      </c>
      <c r="B98" s="51" t="s">
        <v>5356</v>
      </c>
      <c r="C98" s="286" t="s">
        <v>388</v>
      </c>
      <c r="D98" s="287" t="s">
        <v>198</v>
      </c>
      <c r="E98" s="42" t="s">
        <v>5369</v>
      </c>
      <c r="F98" s="69" t="s">
        <v>5372</v>
      </c>
      <c r="G98" s="46"/>
      <c r="H98" s="37" t="s">
        <v>323</v>
      </c>
      <c r="I98" s="10">
        <v>35</v>
      </c>
    </row>
    <row r="99" spans="1:9" s="10" customFormat="1" ht="17.100000000000001" customHeight="1">
      <c r="A99" s="33">
        <v>73</v>
      </c>
      <c r="B99" s="51" t="s">
        <v>5358</v>
      </c>
      <c r="C99" s="286" t="s">
        <v>5359</v>
      </c>
      <c r="D99" s="287" t="s">
        <v>167</v>
      </c>
      <c r="E99" s="42" t="s">
        <v>5369</v>
      </c>
      <c r="F99" s="69" t="s">
        <v>5282</v>
      </c>
      <c r="G99" s="46"/>
      <c r="H99" s="37" t="s">
        <v>323</v>
      </c>
      <c r="I99" s="10">
        <v>36</v>
      </c>
    </row>
    <row r="100" spans="1:9" s="10" customFormat="1" ht="17.100000000000001" customHeight="1">
      <c r="A100" s="33">
        <v>74</v>
      </c>
      <c r="B100" s="51" t="s">
        <v>5360</v>
      </c>
      <c r="C100" s="286" t="s">
        <v>98</v>
      </c>
      <c r="D100" s="287" t="s">
        <v>128</v>
      </c>
      <c r="E100" s="42" t="s">
        <v>5369</v>
      </c>
      <c r="F100" s="69" t="s">
        <v>3067</v>
      </c>
      <c r="G100" s="46"/>
      <c r="H100" s="37" t="s">
        <v>323</v>
      </c>
      <c r="I100" s="10">
        <v>37</v>
      </c>
    </row>
    <row r="101" spans="1:9" s="10" customFormat="1" ht="17.100000000000001" customHeight="1">
      <c r="A101" s="33">
        <v>75</v>
      </c>
      <c r="B101" s="51" t="s">
        <v>5361</v>
      </c>
      <c r="C101" s="286" t="s">
        <v>5362</v>
      </c>
      <c r="D101" s="287" t="s">
        <v>159</v>
      </c>
      <c r="E101" s="42" t="s">
        <v>5369</v>
      </c>
      <c r="F101" s="69" t="s">
        <v>4952</v>
      </c>
      <c r="G101" s="46"/>
      <c r="H101" s="37" t="s">
        <v>323</v>
      </c>
      <c r="I101" s="10">
        <v>38</v>
      </c>
    </row>
    <row r="102" spans="1:9" s="10" customFormat="1" ht="17.100000000000001" customHeight="1">
      <c r="A102" s="33">
        <v>76</v>
      </c>
      <c r="B102" s="51" t="s">
        <v>5363</v>
      </c>
      <c r="C102" s="286" t="s">
        <v>5364</v>
      </c>
      <c r="D102" s="287" t="s">
        <v>168</v>
      </c>
      <c r="E102" s="42" t="s">
        <v>5369</v>
      </c>
      <c r="F102" s="69" t="s">
        <v>5373</v>
      </c>
      <c r="G102" s="46"/>
      <c r="H102" s="37" t="s">
        <v>323</v>
      </c>
      <c r="I102" s="10">
        <v>39</v>
      </c>
    </row>
    <row r="103" spans="1:9" s="10" customFormat="1" ht="17.100000000000001" customHeight="1">
      <c r="A103" s="33">
        <v>77</v>
      </c>
      <c r="B103" s="51" t="s">
        <v>5365</v>
      </c>
      <c r="C103" s="286" t="s">
        <v>5366</v>
      </c>
      <c r="D103" s="287" t="s">
        <v>82</v>
      </c>
      <c r="E103" s="42" t="s">
        <v>5369</v>
      </c>
      <c r="F103" s="69" t="s">
        <v>4985</v>
      </c>
      <c r="G103" s="46"/>
      <c r="H103" s="37" t="s">
        <v>323</v>
      </c>
      <c r="I103" s="10">
        <v>40</v>
      </c>
    </row>
    <row r="104" spans="1:9" s="10" customFormat="1" ht="17.100000000000001" customHeight="1">
      <c r="A104" s="33">
        <v>78</v>
      </c>
      <c r="B104" s="51" t="s">
        <v>5367</v>
      </c>
      <c r="C104" s="286" t="s">
        <v>83</v>
      </c>
      <c r="D104" s="287" t="s">
        <v>5368</v>
      </c>
      <c r="E104" s="42" t="s">
        <v>5369</v>
      </c>
      <c r="F104" s="69" t="s">
        <v>5374</v>
      </c>
      <c r="G104" s="46"/>
      <c r="H104" s="37" t="s">
        <v>323</v>
      </c>
      <c r="I104" s="10">
        <v>41</v>
      </c>
    </row>
    <row r="105" spans="1:9" s="10" customFormat="1" ht="17.100000000000001" customHeight="1">
      <c r="A105" s="33">
        <v>79</v>
      </c>
      <c r="B105" s="51" t="s">
        <v>5375</v>
      </c>
      <c r="C105" s="286" t="s">
        <v>5376</v>
      </c>
      <c r="D105" s="287" t="s">
        <v>50</v>
      </c>
      <c r="E105" s="42" t="s">
        <v>5385</v>
      </c>
      <c r="F105" s="69" t="s">
        <v>1972</v>
      </c>
      <c r="G105" s="46"/>
      <c r="H105" s="37" t="s">
        <v>324</v>
      </c>
      <c r="I105" s="10">
        <v>42</v>
      </c>
    </row>
    <row r="106" spans="1:9" s="10" customFormat="1" ht="17.100000000000001" customHeight="1">
      <c r="A106" s="33">
        <v>80</v>
      </c>
      <c r="B106" s="51" t="s">
        <v>5377</v>
      </c>
      <c r="C106" s="286" t="s">
        <v>5378</v>
      </c>
      <c r="D106" s="287" t="s">
        <v>195</v>
      </c>
      <c r="E106" s="42" t="s">
        <v>5385</v>
      </c>
      <c r="F106" s="69" t="s">
        <v>1972</v>
      </c>
      <c r="G106" s="46"/>
      <c r="H106" s="37" t="s">
        <v>324</v>
      </c>
      <c r="I106" s="10">
        <v>43</v>
      </c>
    </row>
    <row r="107" spans="1:9" s="10" customFormat="1" ht="17.100000000000001" customHeight="1">
      <c r="A107" s="33">
        <v>81</v>
      </c>
      <c r="B107" s="51" t="s">
        <v>5379</v>
      </c>
      <c r="C107" s="286" t="s">
        <v>83</v>
      </c>
      <c r="D107" s="287" t="s">
        <v>174</v>
      </c>
      <c r="E107" s="42" t="s">
        <v>5385</v>
      </c>
      <c r="F107" s="69" t="s">
        <v>1972</v>
      </c>
      <c r="G107" s="46"/>
      <c r="H107" s="37" t="s">
        <v>324</v>
      </c>
      <c r="I107" s="10">
        <v>44</v>
      </c>
    </row>
    <row r="108" spans="1:9" s="10" customFormat="1" ht="17.100000000000001" customHeight="1">
      <c r="A108" s="33">
        <v>82</v>
      </c>
      <c r="B108" s="51" t="s">
        <v>5380</v>
      </c>
      <c r="C108" s="286" t="s">
        <v>214</v>
      </c>
      <c r="D108" s="287" t="s">
        <v>176</v>
      </c>
      <c r="E108" s="42" t="s">
        <v>5385</v>
      </c>
      <c r="F108" s="69" t="s">
        <v>1972</v>
      </c>
      <c r="G108" s="46"/>
      <c r="H108" s="37" t="s">
        <v>324</v>
      </c>
      <c r="I108" s="10">
        <v>45</v>
      </c>
    </row>
    <row r="109" spans="1:9" s="10" customFormat="1" ht="17.100000000000001" customHeight="1">
      <c r="A109" s="33">
        <v>83</v>
      </c>
      <c r="B109" s="51" t="s">
        <v>5381</v>
      </c>
      <c r="C109" s="286" t="s">
        <v>5382</v>
      </c>
      <c r="D109" s="287" t="s">
        <v>161</v>
      </c>
      <c r="E109" s="42" t="s">
        <v>5385</v>
      </c>
      <c r="F109" s="69" t="s">
        <v>1972</v>
      </c>
      <c r="G109" s="46"/>
      <c r="H109" s="37" t="s">
        <v>324</v>
      </c>
      <c r="I109" s="10">
        <v>46</v>
      </c>
    </row>
    <row r="110" spans="1:9" s="10" customFormat="1" ht="17.100000000000001" customHeight="1">
      <c r="A110" s="33">
        <v>84</v>
      </c>
      <c r="B110" s="51" t="s">
        <v>5383</v>
      </c>
      <c r="C110" s="286" t="s">
        <v>39</v>
      </c>
      <c r="D110" s="287" t="s">
        <v>70</v>
      </c>
      <c r="E110" s="42" t="s">
        <v>5385</v>
      </c>
      <c r="F110" s="69" t="s">
        <v>1972</v>
      </c>
      <c r="G110" s="46"/>
      <c r="H110" s="37" t="s">
        <v>324</v>
      </c>
      <c r="I110" s="10">
        <v>47</v>
      </c>
    </row>
    <row r="111" spans="1:9" s="10" customFormat="1" ht="17.100000000000001" customHeight="1">
      <c r="A111" s="33">
        <v>85</v>
      </c>
      <c r="B111" s="51" t="s">
        <v>5650</v>
      </c>
      <c r="C111" s="260" t="s">
        <v>75</v>
      </c>
      <c r="D111" s="261" t="s">
        <v>86</v>
      </c>
      <c r="E111" s="42" t="s">
        <v>5385</v>
      </c>
      <c r="F111" s="69" t="s">
        <v>1972</v>
      </c>
      <c r="G111" s="46"/>
      <c r="H111" s="37" t="s">
        <v>324</v>
      </c>
      <c r="I111" s="10">
        <v>48</v>
      </c>
    </row>
    <row r="112" spans="1:9" s="10" customFormat="1" ht="17.100000000000001" customHeight="1">
      <c r="A112" s="33">
        <v>86</v>
      </c>
      <c r="B112" s="51" t="s">
        <v>5384</v>
      </c>
      <c r="C112" s="286" t="s">
        <v>2714</v>
      </c>
      <c r="D112" s="287" t="s">
        <v>169</v>
      </c>
      <c r="E112" s="42" t="s">
        <v>5385</v>
      </c>
      <c r="F112" s="69" t="s">
        <v>1972</v>
      </c>
      <c r="G112" s="46"/>
      <c r="H112" s="37" t="s">
        <v>324</v>
      </c>
      <c r="I112" s="10">
        <v>49</v>
      </c>
    </row>
    <row r="113" spans="1:9" s="10" customFormat="1" ht="17.100000000000001" customHeight="1">
      <c r="A113" s="33">
        <v>87</v>
      </c>
      <c r="B113" s="51" t="s">
        <v>4827</v>
      </c>
      <c r="C113" s="286" t="s">
        <v>4828</v>
      </c>
      <c r="D113" s="287" t="s">
        <v>185</v>
      </c>
      <c r="E113" s="42" t="s">
        <v>4838</v>
      </c>
      <c r="F113" s="69" t="s">
        <v>3936</v>
      </c>
      <c r="G113" s="46"/>
      <c r="H113" s="37" t="s">
        <v>324</v>
      </c>
      <c r="I113" s="10">
        <v>50</v>
      </c>
    </row>
    <row r="114" spans="1:9" s="10" customFormat="1" ht="17.100000000000001" customHeight="1">
      <c r="A114" s="33">
        <v>88</v>
      </c>
      <c r="B114" s="51" t="s">
        <v>4839</v>
      </c>
      <c r="C114" s="286" t="s">
        <v>4840</v>
      </c>
      <c r="D114" s="287" t="s">
        <v>9</v>
      </c>
      <c r="E114" s="42" t="s">
        <v>4838</v>
      </c>
      <c r="F114" s="69" t="s">
        <v>3936</v>
      </c>
      <c r="G114" s="46"/>
      <c r="H114" s="37" t="s">
        <v>324</v>
      </c>
      <c r="I114" s="10">
        <v>51</v>
      </c>
    </row>
    <row r="115" spans="1:9" s="10" customFormat="1" ht="17.100000000000001" customHeight="1">
      <c r="A115" s="33">
        <v>89</v>
      </c>
      <c r="B115" s="51" t="s">
        <v>4829</v>
      </c>
      <c r="C115" s="286" t="s">
        <v>4830</v>
      </c>
      <c r="D115" s="287" t="s">
        <v>197</v>
      </c>
      <c r="E115" s="42" t="s">
        <v>4838</v>
      </c>
      <c r="F115" s="69" t="s">
        <v>3936</v>
      </c>
      <c r="G115" s="46"/>
      <c r="H115" s="37" t="s">
        <v>324</v>
      </c>
      <c r="I115" s="10">
        <v>52</v>
      </c>
    </row>
    <row r="116" spans="1:9" s="10" customFormat="1" ht="17.100000000000001" customHeight="1">
      <c r="A116" s="33">
        <v>90</v>
      </c>
      <c r="B116" s="51" t="s">
        <v>4831</v>
      </c>
      <c r="C116" s="286" t="s">
        <v>98</v>
      </c>
      <c r="D116" s="287" t="s">
        <v>215</v>
      </c>
      <c r="E116" s="42" t="s">
        <v>4838</v>
      </c>
      <c r="F116" s="69" t="s">
        <v>3936</v>
      </c>
      <c r="G116" s="46"/>
      <c r="H116" s="37" t="s">
        <v>324</v>
      </c>
      <c r="I116" s="10">
        <v>53</v>
      </c>
    </row>
    <row r="117" spans="1:9" s="10" customFormat="1" ht="17.100000000000001" customHeight="1">
      <c r="A117" s="33">
        <v>91</v>
      </c>
      <c r="B117" s="51" t="s">
        <v>4832</v>
      </c>
      <c r="C117" s="286" t="s">
        <v>2506</v>
      </c>
      <c r="D117" s="287" t="s">
        <v>116</v>
      </c>
      <c r="E117" s="42" t="s">
        <v>4838</v>
      </c>
      <c r="F117" s="69" t="s">
        <v>3936</v>
      </c>
      <c r="G117" s="46"/>
      <c r="H117" s="37" t="s">
        <v>324</v>
      </c>
      <c r="I117" s="10">
        <v>54</v>
      </c>
    </row>
    <row r="118" spans="1:9" s="10" customFormat="1" ht="17.100000000000001" customHeight="1">
      <c r="A118" s="33">
        <v>92</v>
      </c>
      <c r="B118" s="51" t="s">
        <v>4833</v>
      </c>
      <c r="C118" s="286" t="s">
        <v>4834</v>
      </c>
      <c r="D118" s="287" t="s">
        <v>167</v>
      </c>
      <c r="E118" s="42" t="s">
        <v>4838</v>
      </c>
      <c r="F118" s="69" t="s">
        <v>3936</v>
      </c>
      <c r="G118" s="46"/>
      <c r="H118" s="37" t="s">
        <v>324</v>
      </c>
      <c r="I118" s="10">
        <v>55</v>
      </c>
    </row>
    <row r="119" spans="1:9" s="10" customFormat="1" ht="17.100000000000001" customHeight="1">
      <c r="A119" s="33">
        <v>93</v>
      </c>
      <c r="B119" s="51" t="s">
        <v>4835</v>
      </c>
      <c r="C119" s="286" t="s">
        <v>4836</v>
      </c>
      <c r="D119" s="287" t="s">
        <v>4837</v>
      </c>
      <c r="E119" s="42" t="s">
        <v>4838</v>
      </c>
      <c r="F119" s="69" t="s">
        <v>3936</v>
      </c>
      <c r="G119" s="46"/>
      <c r="H119" s="37" t="s">
        <v>324</v>
      </c>
      <c r="I119" s="10">
        <v>56</v>
      </c>
    </row>
    <row r="120" spans="1:9" s="10" customFormat="1" ht="17.100000000000001" customHeight="1">
      <c r="A120" s="33">
        <v>94</v>
      </c>
      <c r="B120" s="51" t="s">
        <v>5295</v>
      </c>
      <c r="C120" s="286" t="s">
        <v>2099</v>
      </c>
      <c r="D120" s="287" t="s">
        <v>142</v>
      </c>
      <c r="E120" s="42" t="s">
        <v>5300</v>
      </c>
      <c r="F120" s="69" t="s">
        <v>2174</v>
      </c>
      <c r="G120" s="231"/>
      <c r="H120" s="37" t="s">
        <v>5301</v>
      </c>
      <c r="I120" s="10">
        <v>57</v>
      </c>
    </row>
    <row r="121" spans="1:9" s="10" customFormat="1" ht="17.100000000000001" customHeight="1">
      <c r="A121" s="33">
        <v>95</v>
      </c>
      <c r="B121" s="51" t="s">
        <v>5296</v>
      </c>
      <c r="C121" s="286" t="s">
        <v>5064</v>
      </c>
      <c r="D121" s="287" t="s">
        <v>4563</v>
      </c>
      <c r="E121" s="42" t="s">
        <v>5300</v>
      </c>
      <c r="F121" s="69" t="s">
        <v>2174</v>
      </c>
      <c r="G121" s="46"/>
      <c r="H121" s="37" t="s">
        <v>5301</v>
      </c>
      <c r="I121" s="10">
        <v>58</v>
      </c>
    </row>
    <row r="122" spans="1:9" s="10" customFormat="1" ht="17.100000000000001" customHeight="1">
      <c r="A122" s="33">
        <v>96</v>
      </c>
      <c r="B122" s="51" t="s">
        <v>5297</v>
      </c>
      <c r="C122" s="286" t="s">
        <v>5298</v>
      </c>
      <c r="D122" s="287" t="s">
        <v>146</v>
      </c>
      <c r="E122" s="42" t="s">
        <v>5300</v>
      </c>
      <c r="F122" s="69" t="s">
        <v>2174</v>
      </c>
      <c r="G122" s="46"/>
      <c r="H122" s="37" t="s">
        <v>5301</v>
      </c>
      <c r="I122" s="10">
        <v>59</v>
      </c>
    </row>
    <row r="123" spans="1:9" s="10" customFormat="1" ht="17.100000000000001" customHeight="1">
      <c r="A123" s="33">
        <v>97</v>
      </c>
      <c r="B123" s="51" t="s">
        <v>5299</v>
      </c>
      <c r="C123" s="286" t="s">
        <v>387</v>
      </c>
      <c r="D123" s="287" t="s">
        <v>200</v>
      </c>
      <c r="E123" s="42" t="s">
        <v>5300</v>
      </c>
      <c r="F123" s="69" t="s">
        <v>2174</v>
      </c>
      <c r="G123" s="46"/>
      <c r="H123" s="37" t="s">
        <v>5301</v>
      </c>
      <c r="I123" s="10">
        <v>60</v>
      </c>
    </row>
    <row r="124" spans="1:9" s="10" customFormat="1" ht="17.100000000000001" customHeight="1">
      <c r="A124" s="33">
        <v>98</v>
      </c>
      <c r="B124" s="51" t="s">
        <v>5302</v>
      </c>
      <c r="C124" s="286" t="s">
        <v>214</v>
      </c>
      <c r="D124" s="287" t="s">
        <v>1246</v>
      </c>
      <c r="E124" s="42" t="s">
        <v>5309</v>
      </c>
      <c r="F124" s="69" t="s">
        <v>2174</v>
      </c>
      <c r="G124" s="46"/>
      <c r="H124" s="37" t="s">
        <v>325</v>
      </c>
      <c r="I124" s="10">
        <v>61</v>
      </c>
    </row>
    <row r="125" spans="1:9" s="10" customFormat="1" ht="17.100000000000001" customHeight="1">
      <c r="A125" s="33">
        <v>99</v>
      </c>
      <c r="B125" s="51" t="s">
        <v>5303</v>
      </c>
      <c r="C125" s="286" t="s">
        <v>62</v>
      </c>
      <c r="D125" s="287" t="s">
        <v>156</v>
      </c>
      <c r="E125" s="42" t="s">
        <v>5309</v>
      </c>
      <c r="F125" s="69" t="s">
        <v>2174</v>
      </c>
      <c r="G125" s="46"/>
      <c r="H125" s="37" t="s">
        <v>325</v>
      </c>
      <c r="I125" s="10">
        <v>62</v>
      </c>
    </row>
    <row r="126" spans="1:9" s="10" customFormat="1" ht="17.100000000000001" customHeight="1">
      <c r="A126" s="33">
        <v>100</v>
      </c>
      <c r="B126" s="51" t="s">
        <v>5304</v>
      </c>
      <c r="C126" s="286" t="s">
        <v>5305</v>
      </c>
      <c r="D126" s="287" t="s">
        <v>198</v>
      </c>
      <c r="E126" s="42" t="s">
        <v>5309</v>
      </c>
      <c r="F126" s="69" t="s">
        <v>2174</v>
      </c>
      <c r="G126" s="46"/>
      <c r="H126" s="37" t="s">
        <v>325</v>
      </c>
      <c r="I126" s="10">
        <v>63</v>
      </c>
    </row>
    <row r="127" spans="1:9" s="10" customFormat="1" ht="17.100000000000001" customHeight="1">
      <c r="A127" s="33">
        <v>101</v>
      </c>
      <c r="B127" s="51" t="s">
        <v>5306</v>
      </c>
      <c r="C127" s="286" t="s">
        <v>4893</v>
      </c>
      <c r="D127" s="287" t="s">
        <v>150</v>
      </c>
      <c r="E127" s="42" t="s">
        <v>5309</v>
      </c>
      <c r="F127" s="69" t="s">
        <v>2174</v>
      </c>
      <c r="G127" s="46"/>
      <c r="H127" s="37" t="s">
        <v>325</v>
      </c>
      <c r="I127" s="10">
        <v>64</v>
      </c>
    </row>
    <row r="128" spans="1:9" s="10" customFormat="1" ht="17.100000000000001" customHeight="1">
      <c r="A128" s="33">
        <v>102</v>
      </c>
      <c r="B128" s="51" t="s">
        <v>5307</v>
      </c>
      <c r="C128" s="286" t="s">
        <v>5308</v>
      </c>
      <c r="D128" s="287" t="s">
        <v>215</v>
      </c>
      <c r="E128" s="42" t="s">
        <v>5309</v>
      </c>
      <c r="F128" s="69" t="s">
        <v>2174</v>
      </c>
      <c r="G128" s="46"/>
      <c r="H128" s="37" t="s">
        <v>325</v>
      </c>
      <c r="I128" s="10">
        <v>65</v>
      </c>
    </row>
    <row r="129" spans="1:9" s="10" customFormat="1" ht="17.100000000000001" customHeight="1">
      <c r="A129" s="33">
        <v>103</v>
      </c>
      <c r="B129" s="51" t="s">
        <v>5340</v>
      </c>
      <c r="C129" s="286" t="s">
        <v>211</v>
      </c>
      <c r="D129" s="287" t="s">
        <v>46</v>
      </c>
      <c r="E129" s="42" t="s">
        <v>5309</v>
      </c>
      <c r="F129" s="69" t="s">
        <v>2174</v>
      </c>
      <c r="G129" s="46"/>
      <c r="H129" s="37" t="s">
        <v>325</v>
      </c>
      <c r="I129" s="10">
        <v>66</v>
      </c>
    </row>
    <row r="130" spans="1:9" s="10" customFormat="1" ht="17.100000000000001" customHeight="1">
      <c r="A130" s="33">
        <v>104</v>
      </c>
      <c r="B130" s="51" t="s">
        <v>4824</v>
      </c>
      <c r="C130" s="286" t="s">
        <v>2811</v>
      </c>
      <c r="D130" s="287" t="s">
        <v>77</v>
      </c>
      <c r="E130" s="42" t="s">
        <v>4826</v>
      </c>
      <c r="F130" s="69" t="s">
        <v>3936</v>
      </c>
      <c r="G130" s="46"/>
      <c r="H130" s="37" t="s">
        <v>354</v>
      </c>
      <c r="I130" s="10">
        <v>67</v>
      </c>
    </row>
    <row r="131" spans="1:9" s="10" customFormat="1" ht="17.100000000000001" customHeight="1">
      <c r="A131" s="33">
        <v>105</v>
      </c>
      <c r="B131" s="51" t="s">
        <v>4825</v>
      </c>
      <c r="C131" s="286" t="s">
        <v>1007</v>
      </c>
      <c r="D131" s="287" t="s">
        <v>110</v>
      </c>
      <c r="E131" s="42" t="s">
        <v>4826</v>
      </c>
      <c r="F131" s="69" t="s">
        <v>3936</v>
      </c>
      <c r="G131" s="46"/>
      <c r="H131" s="37" t="s">
        <v>354</v>
      </c>
      <c r="I131" s="10">
        <v>68</v>
      </c>
    </row>
    <row r="132" spans="1:9" s="10" customFormat="1" ht="17.100000000000001" customHeight="1">
      <c r="A132" s="33">
        <v>106</v>
      </c>
      <c r="B132" s="51" t="s">
        <v>4741</v>
      </c>
      <c r="C132" s="286" t="s">
        <v>4742</v>
      </c>
      <c r="D132" s="287" t="s">
        <v>173</v>
      </c>
      <c r="E132" s="42" t="s">
        <v>4750</v>
      </c>
      <c r="F132" s="69" t="s">
        <v>4751</v>
      </c>
      <c r="G132" s="46"/>
      <c r="H132" s="37" t="s">
        <v>323</v>
      </c>
      <c r="I132" s="10">
        <v>1</v>
      </c>
    </row>
    <row r="133" spans="1:9" s="10" customFormat="1" ht="17.100000000000001" customHeight="1">
      <c r="A133" s="33">
        <v>107</v>
      </c>
      <c r="B133" s="51" t="s">
        <v>4743</v>
      </c>
      <c r="C133" s="286" t="s">
        <v>4744</v>
      </c>
      <c r="D133" s="287" t="s">
        <v>1998</v>
      </c>
      <c r="E133" s="42" t="s">
        <v>4750</v>
      </c>
      <c r="F133" s="69" t="s">
        <v>4752</v>
      </c>
      <c r="G133" s="46"/>
      <c r="H133" s="37" t="s">
        <v>323</v>
      </c>
      <c r="I133" s="10">
        <v>2</v>
      </c>
    </row>
    <row r="134" spans="1:9" s="10" customFormat="1" ht="17.100000000000001" customHeight="1">
      <c r="A134" s="33">
        <v>108</v>
      </c>
      <c r="B134" s="51" t="s">
        <v>4745</v>
      </c>
      <c r="C134" s="286" t="s">
        <v>4746</v>
      </c>
      <c r="D134" s="287" t="s">
        <v>9</v>
      </c>
      <c r="E134" s="42" t="s">
        <v>4750</v>
      </c>
      <c r="F134" s="69" t="s">
        <v>4753</v>
      </c>
      <c r="G134" s="46"/>
      <c r="H134" s="37" t="s">
        <v>323</v>
      </c>
      <c r="I134" s="10">
        <v>3</v>
      </c>
    </row>
    <row r="135" spans="1:9" s="10" customFormat="1" ht="17.100000000000001" customHeight="1">
      <c r="A135" s="33">
        <v>109</v>
      </c>
      <c r="B135" s="51" t="s">
        <v>4747</v>
      </c>
      <c r="C135" s="286" t="s">
        <v>2068</v>
      </c>
      <c r="D135" s="287" t="s">
        <v>197</v>
      </c>
      <c r="E135" s="42" t="s">
        <v>4750</v>
      </c>
      <c r="F135" s="69" t="s">
        <v>4754</v>
      </c>
      <c r="G135" s="46"/>
      <c r="H135" s="37" t="s">
        <v>323</v>
      </c>
      <c r="I135" s="10">
        <v>4</v>
      </c>
    </row>
    <row r="136" spans="1:9" s="10" customFormat="1" ht="17.100000000000001" customHeight="1">
      <c r="A136" s="33">
        <v>110</v>
      </c>
      <c r="B136" s="51" t="s">
        <v>4748</v>
      </c>
      <c r="C136" s="286" t="s">
        <v>106</v>
      </c>
      <c r="D136" s="287" t="s">
        <v>146</v>
      </c>
      <c r="E136" s="42" t="s">
        <v>4750</v>
      </c>
      <c r="F136" s="69" t="s">
        <v>4752</v>
      </c>
      <c r="G136" s="46"/>
      <c r="H136" s="37" t="s">
        <v>323</v>
      </c>
      <c r="I136" s="10">
        <v>5</v>
      </c>
    </row>
    <row r="137" spans="1:9" s="10" customFormat="1" ht="17.100000000000001" customHeight="1">
      <c r="A137" s="33">
        <v>111</v>
      </c>
      <c r="B137" s="51" t="s">
        <v>4749</v>
      </c>
      <c r="C137" s="286" t="s">
        <v>216</v>
      </c>
      <c r="D137" s="287" t="s">
        <v>200</v>
      </c>
      <c r="E137" s="42" t="s">
        <v>4750</v>
      </c>
      <c r="F137" s="69" t="s">
        <v>4753</v>
      </c>
      <c r="G137" s="46"/>
      <c r="H137" s="37" t="s">
        <v>323</v>
      </c>
      <c r="I137" s="10">
        <v>6</v>
      </c>
    </row>
    <row r="138" spans="1:9" s="10" customFormat="1" ht="17.100000000000001" customHeight="1">
      <c r="A138" s="33">
        <v>112</v>
      </c>
      <c r="B138" s="51" t="s">
        <v>4755</v>
      </c>
      <c r="C138" s="286" t="s">
        <v>4756</v>
      </c>
      <c r="D138" s="287" t="s">
        <v>76</v>
      </c>
      <c r="E138" s="42" t="s">
        <v>4750</v>
      </c>
      <c r="F138" s="69" t="s">
        <v>4753</v>
      </c>
      <c r="G138" s="231"/>
      <c r="H138" s="37" t="s">
        <v>323</v>
      </c>
      <c r="I138" s="10">
        <v>7</v>
      </c>
    </row>
    <row r="139" spans="1:9" s="10" customFormat="1" ht="17.100000000000001" customHeight="1">
      <c r="A139" s="33">
        <v>113</v>
      </c>
      <c r="B139" s="51" t="s">
        <v>5386</v>
      </c>
      <c r="C139" s="286" t="s">
        <v>5387</v>
      </c>
      <c r="D139" s="287" t="s">
        <v>50</v>
      </c>
      <c r="E139" s="42" t="s">
        <v>5397</v>
      </c>
      <c r="F139" s="69" t="s">
        <v>2161</v>
      </c>
      <c r="G139" s="46"/>
      <c r="H139" s="37" t="s">
        <v>323</v>
      </c>
      <c r="I139" s="10">
        <v>1</v>
      </c>
    </row>
    <row r="140" spans="1:9" s="10" customFormat="1" ht="17.100000000000001" customHeight="1">
      <c r="A140" s="33">
        <v>114</v>
      </c>
      <c r="B140" s="51" t="s">
        <v>5388</v>
      </c>
      <c r="C140" s="286" t="s">
        <v>69</v>
      </c>
      <c r="D140" s="287" t="s">
        <v>173</v>
      </c>
      <c r="E140" s="42" t="s">
        <v>5397</v>
      </c>
      <c r="F140" s="69" t="s">
        <v>2161</v>
      </c>
      <c r="G140" s="46"/>
      <c r="H140" s="37" t="s">
        <v>323</v>
      </c>
      <c r="I140" s="10">
        <v>2</v>
      </c>
    </row>
    <row r="141" spans="1:9" s="10" customFormat="1" ht="17.100000000000001" customHeight="1">
      <c r="A141" s="33">
        <v>115</v>
      </c>
      <c r="B141" s="51" t="s">
        <v>5389</v>
      </c>
      <c r="C141" s="286" t="s">
        <v>170</v>
      </c>
      <c r="D141" s="287" t="s">
        <v>77</v>
      </c>
      <c r="E141" s="42" t="s">
        <v>5397</v>
      </c>
      <c r="F141" s="69" t="s">
        <v>2161</v>
      </c>
      <c r="G141" s="46"/>
      <c r="H141" s="37" t="s">
        <v>323</v>
      </c>
      <c r="I141" s="10">
        <v>3</v>
      </c>
    </row>
    <row r="142" spans="1:9" s="10" customFormat="1" ht="17.100000000000001" customHeight="1">
      <c r="A142" s="33">
        <v>116</v>
      </c>
      <c r="B142" s="51" t="s">
        <v>5390</v>
      </c>
      <c r="C142" s="286" t="s">
        <v>5391</v>
      </c>
      <c r="D142" s="287" t="s">
        <v>77</v>
      </c>
      <c r="E142" s="42" t="s">
        <v>5397</v>
      </c>
      <c r="F142" s="69" t="s">
        <v>2161</v>
      </c>
      <c r="G142" s="46"/>
      <c r="H142" s="37" t="s">
        <v>323</v>
      </c>
      <c r="I142" s="10">
        <v>4</v>
      </c>
    </row>
    <row r="143" spans="1:9" s="10" customFormat="1" ht="17.100000000000001" customHeight="1">
      <c r="A143" s="33">
        <v>117</v>
      </c>
      <c r="B143" s="51" t="s">
        <v>5392</v>
      </c>
      <c r="C143" s="286" t="s">
        <v>216</v>
      </c>
      <c r="D143" s="287" t="s">
        <v>384</v>
      </c>
      <c r="E143" s="42" t="s">
        <v>5397</v>
      </c>
      <c r="F143" s="69" t="s">
        <v>2161</v>
      </c>
      <c r="G143" s="46"/>
      <c r="H143" s="37" t="s">
        <v>323</v>
      </c>
      <c r="I143" s="10">
        <v>5</v>
      </c>
    </row>
    <row r="144" spans="1:9" s="10" customFormat="1" ht="17.100000000000001" customHeight="1">
      <c r="A144" s="33">
        <v>118</v>
      </c>
      <c r="B144" s="51" t="s">
        <v>5393</v>
      </c>
      <c r="C144" s="286" t="s">
        <v>5394</v>
      </c>
      <c r="D144" s="287" t="s">
        <v>9</v>
      </c>
      <c r="E144" s="42" t="s">
        <v>5397</v>
      </c>
      <c r="F144" s="69" t="s">
        <v>2161</v>
      </c>
      <c r="G144" s="46"/>
      <c r="H144" s="37" t="s">
        <v>323</v>
      </c>
      <c r="I144" s="10">
        <v>6</v>
      </c>
    </row>
    <row r="145" spans="1:9" s="10" customFormat="1" ht="17.100000000000001" customHeight="1">
      <c r="A145" s="33">
        <v>119</v>
      </c>
      <c r="B145" s="51" t="s">
        <v>5395</v>
      </c>
      <c r="C145" s="286" t="s">
        <v>69</v>
      </c>
      <c r="D145" s="287" t="s">
        <v>174</v>
      </c>
      <c r="E145" s="42" t="s">
        <v>5397</v>
      </c>
      <c r="F145" s="69" t="s">
        <v>2161</v>
      </c>
      <c r="G145" s="46"/>
      <c r="H145" s="37" t="s">
        <v>323</v>
      </c>
      <c r="I145" s="10">
        <v>7</v>
      </c>
    </row>
    <row r="146" spans="1:9" s="10" customFormat="1" ht="17.100000000000001" customHeight="1">
      <c r="A146" s="33">
        <v>120</v>
      </c>
      <c r="B146" s="51" t="s">
        <v>5396</v>
      </c>
      <c r="C146" s="286" t="s">
        <v>149</v>
      </c>
      <c r="D146" s="287" t="s">
        <v>217</v>
      </c>
      <c r="E146" s="42" t="s">
        <v>5397</v>
      </c>
      <c r="F146" s="69" t="s">
        <v>2161</v>
      </c>
      <c r="G146" s="46"/>
      <c r="H146" s="37" t="s">
        <v>323</v>
      </c>
      <c r="I146" s="10">
        <v>8</v>
      </c>
    </row>
    <row r="147" spans="1:9" s="10" customFormat="1" ht="17.100000000000001" customHeight="1">
      <c r="A147" s="33">
        <v>121</v>
      </c>
      <c r="B147" s="51" t="s">
        <v>5475</v>
      </c>
      <c r="C147" s="286" t="s">
        <v>1322</v>
      </c>
      <c r="D147" s="287" t="s">
        <v>110</v>
      </c>
      <c r="E147" s="42" t="s">
        <v>5477</v>
      </c>
      <c r="F147" s="69" t="s">
        <v>5478</v>
      </c>
      <c r="G147" s="46"/>
      <c r="H147" s="37" t="s">
        <v>324</v>
      </c>
      <c r="I147" s="10">
        <v>9</v>
      </c>
    </row>
    <row r="148" spans="1:9" s="10" customFormat="1" ht="17.100000000000001" customHeight="1">
      <c r="A148" s="33">
        <v>122</v>
      </c>
      <c r="B148" s="51" t="s">
        <v>5476</v>
      </c>
      <c r="C148" s="286" t="s">
        <v>2714</v>
      </c>
      <c r="D148" s="287" t="s">
        <v>984</v>
      </c>
      <c r="E148" s="42" t="s">
        <v>5477</v>
      </c>
      <c r="F148" s="69" t="s">
        <v>5478</v>
      </c>
      <c r="G148" s="46"/>
      <c r="H148" s="37" t="s">
        <v>324</v>
      </c>
      <c r="I148" s="10">
        <v>10</v>
      </c>
    </row>
    <row r="149" spans="1:9" s="10" customFormat="1" ht="17.100000000000001" customHeight="1">
      <c r="A149" s="33">
        <v>123</v>
      </c>
      <c r="B149" s="51" t="s">
        <v>3836</v>
      </c>
      <c r="C149" s="85" t="s">
        <v>3837</v>
      </c>
      <c r="D149" s="86" t="s">
        <v>193</v>
      </c>
      <c r="E149" s="42" t="s">
        <v>3590</v>
      </c>
      <c r="F149" s="69" t="s">
        <v>2247</v>
      </c>
      <c r="G149" s="46"/>
      <c r="H149" s="37" t="s">
        <v>323</v>
      </c>
      <c r="I149" s="10">
        <v>1</v>
      </c>
    </row>
    <row r="150" spans="1:9" s="10" customFormat="1" ht="17.100000000000001" customHeight="1">
      <c r="A150" s="33">
        <v>124</v>
      </c>
      <c r="B150" s="51" t="s">
        <v>3838</v>
      </c>
      <c r="C150" s="85" t="s">
        <v>3405</v>
      </c>
      <c r="D150" s="86" t="s">
        <v>3839</v>
      </c>
      <c r="E150" s="42" t="s">
        <v>3590</v>
      </c>
      <c r="F150" s="69" t="s">
        <v>2247</v>
      </c>
      <c r="G150" s="46"/>
      <c r="H150" s="37" t="s">
        <v>323</v>
      </c>
      <c r="I150" s="10">
        <v>2</v>
      </c>
    </row>
    <row r="151" spans="1:9" s="10" customFormat="1" ht="17.100000000000001" customHeight="1">
      <c r="A151" s="33">
        <v>125</v>
      </c>
      <c r="B151" s="51" t="s">
        <v>3840</v>
      </c>
      <c r="C151" s="85" t="s">
        <v>3841</v>
      </c>
      <c r="D151" s="86" t="s">
        <v>8</v>
      </c>
      <c r="E151" s="42" t="s">
        <v>3590</v>
      </c>
      <c r="F151" s="69" t="s">
        <v>2247</v>
      </c>
      <c r="G151" s="46"/>
      <c r="H151" s="37" t="s">
        <v>323</v>
      </c>
      <c r="I151" s="10">
        <v>3</v>
      </c>
    </row>
    <row r="152" spans="1:9" s="10" customFormat="1" ht="17.100000000000001" customHeight="1">
      <c r="A152" s="33">
        <v>126</v>
      </c>
      <c r="B152" s="51" t="s">
        <v>3842</v>
      </c>
      <c r="C152" s="85" t="s">
        <v>3843</v>
      </c>
      <c r="D152" s="86" t="s">
        <v>47</v>
      </c>
      <c r="E152" s="42" t="s">
        <v>3590</v>
      </c>
      <c r="F152" s="69" t="s">
        <v>2247</v>
      </c>
      <c r="G152" s="69"/>
      <c r="H152" s="37" t="s">
        <v>323</v>
      </c>
      <c r="I152" s="10">
        <v>4</v>
      </c>
    </row>
    <row r="153" spans="1:9" s="10" customFormat="1" ht="17.100000000000001" customHeight="1">
      <c r="A153" s="33">
        <v>127</v>
      </c>
      <c r="B153" s="51" t="s">
        <v>3844</v>
      </c>
      <c r="C153" s="85" t="s">
        <v>3845</v>
      </c>
      <c r="D153" s="86" t="s">
        <v>156</v>
      </c>
      <c r="E153" s="42" t="s">
        <v>3590</v>
      </c>
      <c r="F153" s="69" t="s">
        <v>2247</v>
      </c>
      <c r="G153" s="46"/>
      <c r="H153" s="37" t="s">
        <v>323</v>
      </c>
      <c r="I153" s="10">
        <v>5</v>
      </c>
    </row>
    <row r="154" spans="1:9" s="10" customFormat="1" ht="17.100000000000001" customHeight="1">
      <c r="A154" s="33">
        <v>128</v>
      </c>
      <c r="B154" s="51" t="s">
        <v>3846</v>
      </c>
      <c r="C154" s="85" t="s">
        <v>302</v>
      </c>
      <c r="D154" s="86" t="s">
        <v>152</v>
      </c>
      <c r="E154" s="42" t="s">
        <v>3590</v>
      </c>
      <c r="F154" s="69" t="s">
        <v>2247</v>
      </c>
      <c r="G154" s="46"/>
      <c r="H154" s="37" t="s">
        <v>323</v>
      </c>
      <c r="I154" s="10">
        <v>6</v>
      </c>
    </row>
    <row r="155" spans="1:9" s="10" customFormat="1" ht="17.100000000000001" customHeight="1">
      <c r="A155" s="33">
        <v>129</v>
      </c>
      <c r="B155" s="51" t="s">
        <v>3847</v>
      </c>
      <c r="C155" s="85" t="s">
        <v>987</v>
      </c>
      <c r="D155" s="86" t="s">
        <v>120</v>
      </c>
      <c r="E155" s="42" t="s">
        <v>3590</v>
      </c>
      <c r="F155" s="69" t="s">
        <v>2247</v>
      </c>
      <c r="G155" s="46"/>
      <c r="H155" s="37" t="s">
        <v>323</v>
      </c>
      <c r="I155" s="10">
        <v>7</v>
      </c>
    </row>
    <row r="156" spans="1:9" s="10" customFormat="1" ht="17.100000000000001" customHeight="1">
      <c r="A156" s="33">
        <v>130</v>
      </c>
      <c r="B156" s="51" t="s">
        <v>3848</v>
      </c>
      <c r="C156" s="85" t="s">
        <v>149</v>
      </c>
      <c r="D156" s="86" t="s">
        <v>116</v>
      </c>
      <c r="E156" s="42" t="s">
        <v>3590</v>
      </c>
      <c r="F156" s="69" t="s">
        <v>2247</v>
      </c>
      <c r="G156" s="46"/>
      <c r="H156" s="37" t="s">
        <v>323</v>
      </c>
      <c r="I156" s="10">
        <v>8</v>
      </c>
    </row>
    <row r="157" spans="1:9" s="10" customFormat="1" ht="17.100000000000001" customHeight="1">
      <c r="A157" s="33">
        <v>131</v>
      </c>
      <c r="B157" s="51" t="s">
        <v>3849</v>
      </c>
      <c r="C157" s="85" t="s">
        <v>538</v>
      </c>
      <c r="D157" s="86" t="s">
        <v>70</v>
      </c>
      <c r="E157" s="42" t="s">
        <v>3590</v>
      </c>
      <c r="F157" s="69" t="s">
        <v>2247</v>
      </c>
      <c r="G157" s="46"/>
      <c r="H157" s="37" t="s">
        <v>323</v>
      </c>
      <c r="I157" s="10">
        <v>9</v>
      </c>
    </row>
    <row r="158" spans="1:9" s="10" customFormat="1" ht="17.100000000000001" customHeight="1">
      <c r="A158" s="33">
        <v>132</v>
      </c>
      <c r="B158" s="51" t="s">
        <v>3850</v>
      </c>
      <c r="C158" s="85" t="s">
        <v>3851</v>
      </c>
      <c r="D158" s="86" t="s">
        <v>168</v>
      </c>
      <c r="E158" s="42" t="s">
        <v>3590</v>
      </c>
      <c r="F158" s="69" t="s">
        <v>2247</v>
      </c>
      <c r="G158" s="46"/>
      <c r="H158" s="37" t="s">
        <v>323</v>
      </c>
      <c r="I158" s="10">
        <v>10</v>
      </c>
    </row>
    <row r="159" spans="1:9" s="10" customFormat="1" ht="17.100000000000001" customHeight="1">
      <c r="A159" s="33">
        <v>133</v>
      </c>
      <c r="B159" s="51" t="s">
        <v>3852</v>
      </c>
      <c r="C159" s="85" t="s">
        <v>3853</v>
      </c>
      <c r="D159" s="86" t="s">
        <v>1005</v>
      </c>
      <c r="E159" s="42" t="s">
        <v>3590</v>
      </c>
      <c r="F159" s="69" t="s">
        <v>2247</v>
      </c>
      <c r="G159" s="46"/>
      <c r="H159" s="37" t="s">
        <v>323</v>
      </c>
      <c r="I159" s="10">
        <v>11</v>
      </c>
    </row>
    <row r="160" spans="1:9" s="10" customFormat="1" ht="17.100000000000001" customHeight="1">
      <c r="A160" s="33">
        <v>134</v>
      </c>
      <c r="B160" s="51" t="s">
        <v>3854</v>
      </c>
      <c r="C160" s="85" t="s">
        <v>83</v>
      </c>
      <c r="D160" s="86" t="s">
        <v>112</v>
      </c>
      <c r="E160" s="42" t="s">
        <v>3590</v>
      </c>
      <c r="F160" s="69" t="s">
        <v>2247</v>
      </c>
      <c r="G160" s="231"/>
      <c r="H160" s="37" t="s">
        <v>323</v>
      </c>
      <c r="I160" s="10">
        <v>12</v>
      </c>
    </row>
    <row r="161" spans="1:9" s="10" customFormat="1" ht="17.100000000000001" customHeight="1">
      <c r="A161" s="33">
        <v>135</v>
      </c>
      <c r="B161" s="51" t="s">
        <v>3855</v>
      </c>
      <c r="C161" s="85" t="s">
        <v>85</v>
      </c>
      <c r="D161" s="86" t="s">
        <v>6</v>
      </c>
      <c r="E161" s="42" t="s">
        <v>3590</v>
      </c>
      <c r="F161" s="69" t="s">
        <v>2247</v>
      </c>
      <c r="G161" s="46"/>
      <c r="H161" s="37" t="s">
        <v>323</v>
      </c>
      <c r="I161" s="10">
        <v>13</v>
      </c>
    </row>
    <row r="162" spans="1:9" s="10" customFormat="1" ht="17.100000000000001" customHeight="1">
      <c r="A162" s="33">
        <v>136</v>
      </c>
      <c r="B162" s="51" t="s">
        <v>4180</v>
      </c>
      <c r="C162" s="85" t="s">
        <v>4181</v>
      </c>
      <c r="D162" s="86" t="s">
        <v>4182</v>
      </c>
      <c r="E162" s="42" t="s">
        <v>4195</v>
      </c>
      <c r="F162" s="69" t="s">
        <v>4196</v>
      </c>
      <c r="G162" s="46"/>
      <c r="H162" s="37" t="s">
        <v>323</v>
      </c>
      <c r="I162" s="10">
        <v>14</v>
      </c>
    </row>
    <row r="163" spans="1:9" s="10" customFormat="1" ht="17.100000000000001" customHeight="1">
      <c r="A163" s="33">
        <v>137</v>
      </c>
      <c r="B163" s="51" t="s">
        <v>4183</v>
      </c>
      <c r="C163" s="85" t="s">
        <v>4184</v>
      </c>
      <c r="D163" s="86" t="s">
        <v>174</v>
      </c>
      <c r="E163" s="42" t="s">
        <v>4195</v>
      </c>
      <c r="F163" s="69" t="s">
        <v>4196</v>
      </c>
      <c r="G163" s="46"/>
      <c r="H163" s="37" t="s">
        <v>323</v>
      </c>
      <c r="I163" s="10">
        <v>15</v>
      </c>
    </row>
    <row r="164" spans="1:9" s="10" customFormat="1" ht="17.100000000000001" customHeight="1">
      <c r="A164" s="33">
        <v>138</v>
      </c>
      <c r="B164" s="51" t="s">
        <v>4185</v>
      </c>
      <c r="C164" s="85" t="s">
        <v>4186</v>
      </c>
      <c r="D164" s="86" t="s">
        <v>198</v>
      </c>
      <c r="E164" s="42" t="s">
        <v>4195</v>
      </c>
      <c r="F164" s="69" t="s">
        <v>4196</v>
      </c>
      <c r="G164" s="46"/>
      <c r="H164" s="37" t="s">
        <v>323</v>
      </c>
      <c r="I164" s="10">
        <v>16</v>
      </c>
    </row>
    <row r="165" spans="1:9" s="10" customFormat="1" ht="17.100000000000001" customHeight="1">
      <c r="A165" s="33">
        <v>139</v>
      </c>
      <c r="B165" s="51" t="s">
        <v>4187</v>
      </c>
      <c r="C165" s="85" t="s">
        <v>679</v>
      </c>
      <c r="D165" s="86" t="s">
        <v>81</v>
      </c>
      <c r="E165" s="42" t="s">
        <v>4195</v>
      </c>
      <c r="F165" s="69" t="s">
        <v>4196</v>
      </c>
      <c r="G165" s="46"/>
      <c r="H165" s="37" t="s">
        <v>323</v>
      </c>
      <c r="I165" s="10">
        <v>17</v>
      </c>
    </row>
    <row r="166" spans="1:9" s="10" customFormat="1" ht="17.100000000000001" customHeight="1">
      <c r="A166" s="33">
        <v>140</v>
      </c>
      <c r="B166" s="51" t="s">
        <v>4188</v>
      </c>
      <c r="C166" s="85" t="s">
        <v>4189</v>
      </c>
      <c r="D166" s="86" t="s">
        <v>169</v>
      </c>
      <c r="E166" s="42" t="s">
        <v>4195</v>
      </c>
      <c r="F166" s="69" t="s">
        <v>4196</v>
      </c>
      <c r="G166" s="46"/>
      <c r="H166" s="37" t="s">
        <v>323</v>
      </c>
      <c r="I166" s="10">
        <v>18</v>
      </c>
    </row>
    <row r="167" spans="1:9" s="10" customFormat="1" ht="17.100000000000001" customHeight="1">
      <c r="A167" s="33">
        <v>141</v>
      </c>
      <c r="B167" s="51" t="s">
        <v>4190</v>
      </c>
      <c r="C167" s="85" t="s">
        <v>4191</v>
      </c>
      <c r="D167" s="86" t="s">
        <v>82</v>
      </c>
      <c r="E167" s="42" t="s">
        <v>4195</v>
      </c>
      <c r="F167" s="69" t="s">
        <v>4196</v>
      </c>
      <c r="G167" s="46"/>
      <c r="H167" s="37" t="s">
        <v>323</v>
      </c>
      <c r="I167" s="10">
        <v>19</v>
      </c>
    </row>
    <row r="168" spans="1:9" s="10" customFormat="1" ht="17.100000000000001" customHeight="1">
      <c r="A168" s="33">
        <v>142</v>
      </c>
      <c r="B168" s="51" t="s">
        <v>4192</v>
      </c>
      <c r="C168" s="85" t="s">
        <v>98</v>
      </c>
      <c r="D168" s="86" t="s">
        <v>4193</v>
      </c>
      <c r="E168" s="42" t="s">
        <v>4195</v>
      </c>
      <c r="F168" s="69" t="s">
        <v>4196</v>
      </c>
      <c r="G168" s="46"/>
      <c r="H168" s="37" t="s">
        <v>323</v>
      </c>
      <c r="I168" s="10">
        <v>20</v>
      </c>
    </row>
    <row r="169" spans="1:9" s="10" customFormat="1" ht="17.100000000000001" customHeight="1">
      <c r="A169" s="33">
        <v>143</v>
      </c>
      <c r="B169" s="51" t="s">
        <v>4194</v>
      </c>
      <c r="C169" s="85" t="s">
        <v>39</v>
      </c>
      <c r="D169" s="86" t="s">
        <v>2597</v>
      </c>
      <c r="E169" s="42" t="s">
        <v>4195</v>
      </c>
      <c r="F169" s="69" t="s">
        <v>4196</v>
      </c>
      <c r="G169" s="46"/>
      <c r="H169" s="37" t="s">
        <v>323</v>
      </c>
      <c r="I169" s="10">
        <v>21</v>
      </c>
    </row>
    <row r="170" spans="1:9" s="10" customFormat="1" ht="17.100000000000001" customHeight="1">
      <c r="A170" s="33">
        <v>144</v>
      </c>
      <c r="B170" s="51" t="s">
        <v>3781</v>
      </c>
      <c r="C170" s="85" t="s">
        <v>1007</v>
      </c>
      <c r="D170" s="86" t="s">
        <v>173</v>
      </c>
      <c r="E170" s="42" t="s">
        <v>3800</v>
      </c>
      <c r="F170" s="69" t="s">
        <v>3801</v>
      </c>
      <c r="G170" s="46"/>
      <c r="H170" s="37" t="s">
        <v>323</v>
      </c>
      <c r="I170" s="10">
        <v>22</v>
      </c>
    </row>
    <row r="171" spans="1:9" s="10" customFormat="1" ht="17.100000000000001" customHeight="1">
      <c r="A171" s="33">
        <v>145</v>
      </c>
      <c r="B171" s="51" t="s">
        <v>3782</v>
      </c>
      <c r="C171" s="85" t="s">
        <v>3783</v>
      </c>
      <c r="D171" s="86" t="s">
        <v>3784</v>
      </c>
      <c r="E171" s="42" t="s">
        <v>3800</v>
      </c>
      <c r="F171" s="69" t="s">
        <v>3802</v>
      </c>
      <c r="G171" s="46"/>
      <c r="H171" s="37" t="s">
        <v>323</v>
      </c>
      <c r="I171" s="10">
        <v>23</v>
      </c>
    </row>
    <row r="172" spans="1:9" s="10" customFormat="1" ht="17.100000000000001" customHeight="1">
      <c r="A172" s="33">
        <v>146</v>
      </c>
      <c r="B172" s="51" t="s">
        <v>3785</v>
      </c>
      <c r="C172" s="85" t="s">
        <v>1231</v>
      </c>
      <c r="D172" s="86" t="s">
        <v>51</v>
      </c>
      <c r="E172" s="42" t="s">
        <v>3800</v>
      </c>
      <c r="F172" s="69" t="s">
        <v>3801</v>
      </c>
      <c r="G172" s="46"/>
      <c r="H172" s="37" t="s">
        <v>323</v>
      </c>
      <c r="I172" s="10">
        <v>24</v>
      </c>
    </row>
    <row r="173" spans="1:9" s="10" customFormat="1" ht="17.100000000000001" customHeight="1">
      <c r="A173" s="33">
        <v>147</v>
      </c>
      <c r="B173" s="51" t="s">
        <v>3786</v>
      </c>
      <c r="C173" s="85" t="s">
        <v>3787</v>
      </c>
      <c r="D173" s="86" t="s">
        <v>51</v>
      </c>
      <c r="E173" s="42" t="s">
        <v>3800</v>
      </c>
      <c r="F173" s="69" t="s">
        <v>3801</v>
      </c>
      <c r="G173" s="46"/>
      <c r="H173" s="37" t="s">
        <v>323</v>
      </c>
      <c r="I173" s="10">
        <v>25</v>
      </c>
    </row>
    <row r="174" spans="1:9" s="10" customFormat="1" ht="17.100000000000001" customHeight="1">
      <c r="A174" s="33">
        <v>148</v>
      </c>
      <c r="B174" s="51" t="s">
        <v>3788</v>
      </c>
      <c r="C174" s="85" t="s">
        <v>913</v>
      </c>
      <c r="D174" s="86" t="s">
        <v>8</v>
      </c>
      <c r="E174" s="42" t="s">
        <v>3800</v>
      </c>
      <c r="F174" s="69" t="s">
        <v>3803</v>
      </c>
      <c r="G174" s="231"/>
      <c r="H174" s="37" t="s">
        <v>323</v>
      </c>
      <c r="I174" s="10">
        <v>26</v>
      </c>
    </row>
    <row r="175" spans="1:9" s="10" customFormat="1" ht="17.100000000000001" customHeight="1">
      <c r="A175" s="33">
        <v>149</v>
      </c>
      <c r="B175" s="51" t="s">
        <v>3789</v>
      </c>
      <c r="C175" s="85" t="s">
        <v>1150</v>
      </c>
      <c r="D175" s="86" t="s">
        <v>9</v>
      </c>
      <c r="E175" s="42" t="s">
        <v>3800</v>
      </c>
      <c r="F175" s="69" t="s">
        <v>3802</v>
      </c>
      <c r="G175" s="69"/>
      <c r="H175" s="37" t="s">
        <v>323</v>
      </c>
      <c r="I175" s="10">
        <v>27</v>
      </c>
    </row>
    <row r="176" spans="1:9" s="10" customFormat="1" ht="17.100000000000001" customHeight="1">
      <c r="A176" s="33">
        <v>150</v>
      </c>
      <c r="B176" s="51" t="s">
        <v>3790</v>
      </c>
      <c r="C176" s="85" t="s">
        <v>314</v>
      </c>
      <c r="D176" s="86" t="s">
        <v>197</v>
      </c>
      <c r="E176" s="42" t="s">
        <v>3800</v>
      </c>
      <c r="F176" s="69" t="s">
        <v>3801</v>
      </c>
      <c r="G176" s="46"/>
      <c r="H176" s="37" t="s">
        <v>323</v>
      </c>
      <c r="I176" s="10">
        <v>28</v>
      </c>
    </row>
    <row r="177" spans="1:9" s="10" customFormat="1" ht="17.100000000000001" customHeight="1">
      <c r="A177" s="33">
        <v>151</v>
      </c>
      <c r="B177" s="51" t="s">
        <v>3791</v>
      </c>
      <c r="C177" s="85" t="s">
        <v>3792</v>
      </c>
      <c r="D177" s="86" t="s">
        <v>3793</v>
      </c>
      <c r="E177" s="42" t="s">
        <v>3800</v>
      </c>
      <c r="F177" s="69" t="s">
        <v>3804</v>
      </c>
      <c r="G177" s="46"/>
      <c r="H177" s="37" t="s">
        <v>323</v>
      </c>
      <c r="I177" s="10">
        <v>29</v>
      </c>
    </row>
    <row r="178" spans="1:9" s="10" customFormat="1" ht="17.100000000000001" customHeight="1">
      <c r="A178" s="33">
        <v>152</v>
      </c>
      <c r="B178" s="51" t="s">
        <v>3794</v>
      </c>
      <c r="C178" s="85" t="s">
        <v>123</v>
      </c>
      <c r="D178" s="86" t="s">
        <v>3795</v>
      </c>
      <c r="E178" s="42" t="s">
        <v>3800</v>
      </c>
      <c r="F178" s="69" t="s">
        <v>3801</v>
      </c>
      <c r="G178" s="46"/>
      <c r="H178" s="37" t="s">
        <v>323</v>
      </c>
      <c r="I178" s="10">
        <v>30</v>
      </c>
    </row>
    <row r="179" spans="1:9" s="10" customFormat="1" ht="17.100000000000001" customHeight="1">
      <c r="A179" s="33">
        <v>153</v>
      </c>
      <c r="B179" s="51" t="s">
        <v>3796</v>
      </c>
      <c r="C179" s="85" t="s">
        <v>60</v>
      </c>
      <c r="D179" s="86" t="s">
        <v>167</v>
      </c>
      <c r="E179" s="42" t="s">
        <v>3800</v>
      </c>
      <c r="F179" s="69" t="s">
        <v>3801</v>
      </c>
      <c r="G179" s="46"/>
      <c r="H179" s="37" t="s">
        <v>323</v>
      </c>
      <c r="I179" s="10">
        <v>31</v>
      </c>
    </row>
    <row r="180" spans="1:9" s="10" customFormat="1" ht="17.100000000000001" customHeight="1">
      <c r="A180" s="33">
        <v>154</v>
      </c>
      <c r="B180" s="51" t="s">
        <v>3797</v>
      </c>
      <c r="C180" s="85" t="s">
        <v>3798</v>
      </c>
      <c r="D180" s="86" t="s">
        <v>88</v>
      </c>
      <c r="E180" s="42" t="s">
        <v>3800</v>
      </c>
      <c r="F180" s="69" t="s">
        <v>3803</v>
      </c>
      <c r="G180" s="46"/>
      <c r="H180" s="37" t="s">
        <v>323</v>
      </c>
      <c r="I180" s="10">
        <v>32</v>
      </c>
    </row>
    <row r="181" spans="1:9" s="10" customFormat="1" ht="17.100000000000001" customHeight="1">
      <c r="A181" s="33">
        <v>155</v>
      </c>
      <c r="B181" s="51" t="s">
        <v>3799</v>
      </c>
      <c r="C181" s="85" t="s">
        <v>1159</v>
      </c>
      <c r="D181" s="86" t="s">
        <v>6</v>
      </c>
      <c r="E181" s="42" t="s">
        <v>3800</v>
      </c>
      <c r="F181" s="69" t="s">
        <v>3805</v>
      </c>
      <c r="G181" s="46"/>
      <c r="H181" s="37" t="s">
        <v>323</v>
      </c>
      <c r="I181" s="10">
        <v>33</v>
      </c>
    </row>
    <row r="182" spans="1:9" s="10" customFormat="1" ht="17.100000000000001" customHeight="1">
      <c r="A182" s="33">
        <v>156</v>
      </c>
      <c r="B182" s="51" t="s">
        <v>3856</v>
      </c>
      <c r="C182" s="85" t="s">
        <v>3857</v>
      </c>
      <c r="D182" s="86" t="s">
        <v>63</v>
      </c>
      <c r="E182" s="42" t="s">
        <v>3866</v>
      </c>
      <c r="F182" s="69" t="s">
        <v>1897</v>
      </c>
      <c r="G182" s="46"/>
      <c r="H182" s="37" t="s">
        <v>323</v>
      </c>
      <c r="I182" s="10">
        <v>34</v>
      </c>
    </row>
    <row r="183" spans="1:9" s="10" customFormat="1" ht="17.100000000000001" customHeight="1">
      <c r="A183" s="33">
        <v>157</v>
      </c>
      <c r="B183" s="51" t="s">
        <v>3858</v>
      </c>
      <c r="C183" s="85" t="s">
        <v>3859</v>
      </c>
      <c r="D183" s="86" t="s">
        <v>195</v>
      </c>
      <c r="E183" s="42" t="s">
        <v>3866</v>
      </c>
      <c r="F183" s="69" t="s">
        <v>1897</v>
      </c>
      <c r="G183" s="46"/>
      <c r="H183" s="37" t="s">
        <v>323</v>
      </c>
      <c r="I183" s="10">
        <v>35</v>
      </c>
    </row>
    <row r="184" spans="1:9" s="10" customFormat="1" ht="17.100000000000001" customHeight="1">
      <c r="A184" s="33">
        <v>158</v>
      </c>
      <c r="B184" s="51" t="s">
        <v>3860</v>
      </c>
      <c r="C184" s="85" t="s">
        <v>214</v>
      </c>
      <c r="D184" s="86" t="s">
        <v>1051</v>
      </c>
      <c r="E184" s="42" t="s">
        <v>3866</v>
      </c>
      <c r="F184" s="69" t="s">
        <v>1897</v>
      </c>
      <c r="G184" s="46"/>
      <c r="H184" s="37" t="s">
        <v>323</v>
      </c>
      <c r="I184" s="10">
        <v>36</v>
      </c>
    </row>
    <row r="185" spans="1:9" s="10" customFormat="1" ht="17.100000000000001" customHeight="1">
      <c r="A185" s="33">
        <v>159</v>
      </c>
      <c r="B185" s="51" t="s">
        <v>3861</v>
      </c>
      <c r="C185" s="85" t="s">
        <v>75</v>
      </c>
      <c r="D185" s="86" t="s">
        <v>217</v>
      </c>
      <c r="E185" s="42" t="s">
        <v>3866</v>
      </c>
      <c r="F185" s="69" t="s">
        <v>1897</v>
      </c>
      <c r="G185" s="46"/>
      <c r="H185" s="37" t="s">
        <v>323</v>
      </c>
      <c r="I185" s="10">
        <v>37</v>
      </c>
    </row>
    <row r="186" spans="1:9" s="10" customFormat="1" ht="17.100000000000001" customHeight="1">
      <c r="A186" s="33">
        <v>160</v>
      </c>
      <c r="B186" s="51" t="s">
        <v>3862</v>
      </c>
      <c r="C186" s="85" t="s">
        <v>114</v>
      </c>
      <c r="D186" s="86" t="s">
        <v>153</v>
      </c>
      <c r="E186" s="42" t="s">
        <v>3866</v>
      </c>
      <c r="F186" s="69" t="s">
        <v>1897</v>
      </c>
      <c r="G186" s="46"/>
      <c r="H186" s="37" t="s">
        <v>323</v>
      </c>
      <c r="I186" s="10">
        <v>38</v>
      </c>
    </row>
    <row r="187" spans="1:9" s="10" customFormat="1" ht="17.100000000000001" customHeight="1">
      <c r="A187" s="33">
        <v>161</v>
      </c>
      <c r="B187" s="51" t="s">
        <v>3863</v>
      </c>
      <c r="C187" s="85" t="s">
        <v>1200</v>
      </c>
      <c r="D187" s="86" t="s">
        <v>157</v>
      </c>
      <c r="E187" s="42" t="s">
        <v>3866</v>
      </c>
      <c r="F187" s="69" t="s">
        <v>1897</v>
      </c>
      <c r="G187" s="46"/>
      <c r="H187" s="37" t="s">
        <v>323</v>
      </c>
      <c r="I187" s="10">
        <v>39</v>
      </c>
    </row>
    <row r="188" spans="1:9" s="10" customFormat="1" ht="17.100000000000001" customHeight="1">
      <c r="A188" s="33">
        <v>162</v>
      </c>
      <c r="B188" s="51" t="s">
        <v>3864</v>
      </c>
      <c r="C188" s="85" t="s">
        <v>75</v>
      </c>
      <c r="D188" s="86" t="s">
        <v>46</v>
      </c>
      <c r="E188" s="42" t="s">
        <v>3866</v>
      </c>
      <c r="F188" s="69" t="s">
        <v>1897</v>
      </c>
      <c r="G188" s="46"/>
      <c r="H188" s="37" t="s">
        <v>323</v>
      </c>
      <c r="I188" s="10">
        <v>40</v>
      </c>
    </row>
    <row r="189" spans="1:9" s="10" customFormat="1" ht="17.100000000000001" customHeight="1">
      <c r="A189" s="33">
        <v>163</v>
      </c>
      <c r="B189" s="51" t="s">
        <v>3865</v>
      </c>
      <c r="C189" s="85" t="s">
        <v>1177</v>
      </c>
      <c r="D189" s="86" t="s">
        <v>113</v>
      </c>
      <c r="E189" s="42" t="s">
        <v>3866</v>
      </c>
      <c r="F189" s="69" t="s">
        <v>1897</v>
      </c>
      <c r="G189" s="46"/>
      <c r="H189" s="37" t="s">
        <v>323</v>
      </c>
      <c r="I189" s="10">
        <v>41</v>
      </c>
    </row>
    <row r="190" spans="1:9" s="10" customFormat="1" ht="17.100000000000001" customHeight="1">
      <c r="A190" s="33">
        <v>164</v>
      </c>
      <c r="B190" s="51" t="s">
        <v>3532</v>
      </c>
      <c r="C190" s="286" t="s">
        <v>3533</v>
      </c>
      <c r="D190" s="287" t="s">
        <v>173</v>
      </c>
      <c r="E190" s="42" t="s">
        <v>3541</v>
      </c>
      <c r="F190" s="69" t="s">
        <v>3358</v>
      </c>
      <c r="G190" s="46"/>
      <c r="H190" s="37" t="s">
        <v>324</v>
      </c>
      <c r="I190" s="10">
        <v>42</v>
      </c>
    </row>
    <row r="191" spans="1:9" s="10" customFormat="1" ht="17.100000000000001" customHeight="1">
      <c r="A191" s="33">
        <v>165</v>
      </c>
      <c r="B191" s="51" t="s">
        <v>3534</v>
      </c>
      <c r="C191" s="85" t="s">
        <v>1008</v>
      </c>
      <c r="D191" s="86" t="s">
        <v>3535</v>
      </c>
      <c r="E191" s="42" t="s">
        <v>3541</v>
      </c>
      <c r="F191" s="69" t="s">
        <v>3542</v>
      </c>
      <c r="G191" s="231"/>
      <c r="H191" s="37" t="s">
        <v>324</v>
      </c>
      <c r="I191" s="10">
        <v>43</v>
      </c>
    </row>
    <row r="192" spans="1:9" s="10" customFormat="1" ht="17.100000000000001" customHeight="1">
      <c r="A192" s="33">
        <v>166</v>
      </c>
      <c r="B192" s="51" t="s">
        <v>3536</v>
      </c>
      <c r="C192" s="85" t="s">
        <v>85</v>
      </c>
      <c r="D192" s="86" t="s">
        <v>8</v>
      </c>
      <c r="E192" s="42" t="s">
        <v>3541</v>
      </c>
      <c r="F192" s="69" t="s">
        <v>2247</v>
      </c>
      <c r="G192" s="46" t="s">
        <v>2939</v>
      </c>
      <c r="H192" s="37" t="s">
        <v>324</v>
      </c>
      <c r="I192" s="10">
        <v>44</v>
      </c>
    </row>
    <row r="193" spans="1:9" s="10" customFormat="1" ht="17.100000000000001" customHeight="1">
      <c r="A193" s="33">
        <v>167</v>
      </c>
      <c r="B193" s="51" t="s">
        <v>3537</v>
      </c>
      <c r="C193" s="85" t="s">
        <v>3538</v>
      </c>
      <c r="D193" s="86" t="s">
        <v>9</v>
      </c>
      <c r="E193" s="42" t="s">
        <v>3541</v>
      </c>
      <c r="F193" s="69" t="s">
        <v>3542</v>
      </c>
      <c r="G193" s="45" t="s">
        <v>1</v>
      </c>
      <c r="H193" s="37" t="s">
        <v>324</v>
      </c>
      <c r="I193" s="10">
        <v>45</v>
      </c>
    </row>
    <row r="194" spans="1:9" s="10" customFormat="1" ht="17.100000000000001" customHeight="1">
      <c r="A194" s="33">
        <v>168</v>
      </c>
      <c r="B194" s="51" t="s">
        <v>3539</v>
      </c>
      <c r="C194" s="85" t="s">
        <v>3540</v>
      </c>
      <c r="D194" s="86" t="s">
        <v>166</v>
      </c>
      <c r="E194" s="42" t="s">
        <v>3541</v>
      </c>
      <c r="F194" s="69" t="s">
        <v>3358</v>
      </c>
      <c r="G194" s="45" t="s">
        <v>1</v>
      </c>
      <c r="H194" s="37" t="s">
        <v>324</v>
      </c>
      <c r="I194" s="10">
        <v>46</v>
      </c>
    </row>
    <row r="195" spans="1:9" s="10" customFormat="1" ht="17.100000000000001" customHeight="1">
      <c r="A195" s="33">
        <v>169</v>
      </c>
      <c r="B195" s="51" t="s">
        <v>4169</v>
      </c>
      <c r="C195" s="286" t="s">
        <v>216</v>
      </c>
      <c r="D195" s="287" t="s">
        <v>173</v>
      </c>
      <c r="E195" s="42" t="s">
        <v>3649</v>
      </c>
      <c r="F195" s="69" t="s">
        <v>1897</v>
      </c>
      <c r="G195" s="46"/>
      <c r="H195" s="37" t="s">
        <v>323</v>
      </c>
      <c r="I195" s="10">
        <v>1</v>
      </c>
    </row>
    <row r="196" spans="1:9" s="10" customFormat="1" ht="17.100000000000001" customHeight="1">
      <c r="A196" s="33">
        <v>170</v>
      </c>
      <c r="B196" s="51" t="s">
        <v>4170</v>
      </c>
      <c r="C196" s="286" t="s">
        <v>4171</v>
      </c>
      <c r="D196" s="287" t="s">
        <v>202</v>
      </c>
      <c r="E196" s="42" t="s">
        <v>3649</v>
      </c>
      <c r="F196" s="69" t="s">
        <v>1897</v>
      </c>
      <c r="G196" s="46"/>
      <c r="H196" s="37" t="s">
        <v>323</v>
      </c>
      <c r="I196" s="10">
        <v>2</v>
      </c>
    </row>
    <row r="197" spans="1:9" s="10" customFormat="1" ht="17.100000000000001" customHeight="1">
      <c r="A197" s="33">
        <v>171</v>
      </c>
      <c r="B197" s="51" t="s">
        <v>4172</v>
      </c>
      <c r="C197" s="286" t="s">
        <v>1895</v>
      </c>
      <c r="D197" s="287" t="s">
        <v>142</v>
      </c>
      <c r="E197" s="42" t="s">
        <v>3649</v>
      </c>
      <c r="F197" s="69" t="s">
        <v>1897</v>
      </c>
      <c r="G197" s="46"/>
      <c r="H197" s="37" t="s">
        <v>323</v>
      </c>
      <c r="I197" s="10">
        <v>3</v>
      </c>
    </row>
    <row r="198" spans="1:9" s="10" customFormat="1" ht="17.100000000000001" customHeight="1">
      <c r="A198" s="33">
        <v>172</v>
      </c>
      <c r="B198" s="51" t="s">
        <v>4173</v>
      </c>
      <c r="C198" s="286" t="s">
        <v>4174</v>
      </c>
      <c r="D198" s="287" t="s">
        <v>199</v>
      </c>
      <c r="E198" s="42" t="s">
        <v>3649</v>
      </c>
      <c r="F198" s="69" t="s">
        <v>1897</v>
      </c>
      <c r="G198" s="46"/>
      <c r="H198" s="37" t="s">
        <v>323</v>
      </c>
      <c r="I198" s="10">
        <v>4</v>
      </c>
    </row>
    <row r="199" spans="1:9" s="10" customFormat="1" ht="17.100000000000001" customHeight="1">
      <c r="A199" s="33">
        <v>173</v>
      </c>
      <c r="B199" s="51" t="s">
        <v>4175</v>
      </c>
      <c r="C199" s="286" t="s">
        <v>4176</v>
      </c>
      <c r="D199" s="287" t="s">
        <v>677</v>
      </c>
      <c r="E199" s="42" t="s">
        <v>3649</v>
      </c>
      <c r="F199" s="69" t="s">
        <v>1897</v>
      </c>
      <c r="G199" s="46"/>
      <c r="H199" s="37" t="s">
        <v>323</v>
      </c>
      <c r="I199" s="10">
        <v>5</v>
      </c>
    </row>
    <row r="200" spans="1:9" s="10" customFormat="1" ht="17.100000000000001" customHeight="1">
      <c r="A200" s="33">
        <v>174</v>
      </c>
      <c r="B200" s="51" t="s">
        <v>4177</v>
      </c>
      <c r="C200" s="286" t="s">
        <v>149</v>
      </c>
      <c r="D200" s="287" t="s">
        <v>116</v>
      </c>
      <c r="E200" s="42" t="s">
        <v>3649</v>
      </c>
      <c r="F200" s="69" t="s">
        <v>1897</v>
      </c>
      <c r="G200" s="46"/>
      <c r="H200" s="37" t="s">
        <v>323</v>
      </c>
      <c r="I200" s="10">
        <v>6</v>
      </c>
    </row>
    <row r="201" spans="1:9" s="10" customFormat="1" ht="17.100000000000001" customHeight="1">
      <c r="A201" s="33">
        <v>175</v>
      </c>
      <c r="B201" s="51" t="s">
        <v>4178</v>
      </c>
      <c r="C201" s="286" t="s">
        <v>83</v>
      </c>
      <c r="D201" s="287" t="s">
        <v>116</v>
      </c>
      <c r="E201" s="42" t="s">
        <v>3649</v>
      </c>
      <c r="F201" s="69" t="s">
        <v>1897</v>
      </c>
      <c r="G201" s="46"/>
      <c r="H201" s="37" t="s">
        <v>323</v>
      </c>
      <c r="I201" s="10">
        <v>7</v>
      </c>
    </row>
    <row r="202" spans="1:9" s="10" customFormat="1" ht="17.100000000000001" customHeight="1">
      <c r="A202" s="33">
        <v>176</v>
      </c>
      <c r="B202" s="51" t="s">
        <v>4179</v>
      </c>
      <c r="C202" s="288" t="s">
        <v>3538</v>
      </c>
      <c r="D202" s="289" t="s">
        <v>61</v>
      </c>
      <c r="E202" s="42" t="s">
        <v>3649</v>
      </c>
      <c r="F202" s="69" t="s">
        <v>1897</v>
      </c>
      <c r="G202" s="46"/>
      <c r="H202" s="37" t="s">
        <v>323</v>
      </c>
      <c r="I202" s="10">
        <v>8</v>
      </c>
    </row>
    <row r="203" spans="1:9" s="10" customFormat="1" ht="17.100000000000001" customHeight="1">
      <c r="A203" s="33">
        <v>177</v>
      </c>
      <c r="B203" s="51" t="s">
        <v>4506</v>
      </c>
      <c r="C203" s="286" t="s">
        <v>4507</v>
      </c>
      <c r="D203" s="287" t="s">
        <v>56</v>
      </c>
      <c r="E203" s="42" t="s">
        <v>4522</v>
      </c>
      <c r="F203" s="69" t="s">
        <v>3936</v>
      </c>
      <c r="G203" s="83"/>
      <c r="H203" s="37" t="s">
        <v>323</v>
      </c>
      <c r="I203" s="10">
        <v>1</v>
      </c>
    </row>
    <row r="204" spans="1:9" s="10" customFormat="1" ht="17.100000000000001" customHeight="1">
      <c r="A204" s="33">
        <v>178</v>
      </c>
      <c r="B204" s="51" t="s">
        <v>4508</v>
      </c>
      <c r="C204" s="286" t="s">
        <v>164</v>
      </c>
      <c r="D204" s="287" t="s">
        <v>77</v>
      </c>
      <c r="E204" s="42" t="s">
        <v>4522</v>
      </c>
      <c r="F204" s="69" t="s">
        <v>3936</v>
      </c>
      <c r="G204" s="83"/>
      <c r="H204" s="37" t="s">
        <v>323</v>
      </c>
      <c r="I204" s="10">
        <v>2</v>
      </c>
    </row>
    <row r="205" spans="1:9" s="10" customFormat="1" ht="17.100000000000001" customHeight="1">
      <c r="A205" s="33">
        <v>179</v>
      </c>
      <c r="B205" s="51" t="s">
        <v>4509</v>
      </c>
      <c r="C205" s="286" t="s">
        <v>218</v>
      </c>
      <c r="D205" s="287" t="s">
        <v>77</v>
      </c>
      <c r="E205" s="42" t="s">
        <v>4522</v>
      </c>
      <c r="F205" s="69" t="s">
        <v>3936</v>
      </c>
      <c r="G205" s="83"/>
      <c r="H205" s="37" t="s">
        <v>323</v>
      </c>
      <c r="I205" s="10">
        <v>3</v>
      </c>
    </row>
    <row r="206" spans="1:9" s="10" customFormat="1" ht="17.100000000000001" customHeight="1">
      <c r="A206" s="33">
        <v>180</v>
      </c>
      <c r="B206" s="51" t="s">
        <v>4510</v>
      </c>
      <c r="C206" s="286" t="s">
        <v>83</v>
      </c>
      <c r="D206" s="287" t="s">
        <v>4511</v>
      </c>
      <c r="E206" s="42" t="s">
        <v>4522</v>
      </c>
      <c r="F206" s="69" t="s">
        <v>3936</v>
      </c>
      <c r="G206" s="83"/>
      <c r="H206" s="37" t="s">
        <v>323</v>
      </c>
      <c r="I206" s="10">
        <v>4</v>
      </c>
    </row>
    <row r="207" spans="1:9" s="10" customFormat="1" ht="17.100000000000001" customHeight="1">
      <c r="A207" s="33">
        <v>181</v>
      </c>
      <c r="B207" s="51" t="s">
        <v>4512</v>
      </c>
      <c r="C207" s="286" t="s">
        <v>4513</v>
      </c>
      <c r="D207" s="287" t="s">
        <v>156</v>
      </c>
      <c r="E207" s="42" t="s">
        <v>4522</v>
      </c>
      <c r="F207" s="69" t="s">
        <v>3936</v>
      </c>
      <c r="G207" s="83"/>
      <c r="H207" s="37" t="s">
        <v>323</v>
      </c>
      <c r="I207" s="10">
        <v>5</v>
      </c>
    </row>
    <row r="208" spans="1:9" s="10" customFormat="1" ht="17.100000000000001" customHeight="1">
      <c r="A208" s="33">
        <v>182</v>
      </c>
      <c r="B208" s="51" t="s">
        <v>4514</v>
      </c>
      <c r="C208" s="286" t="s">
        <v>214</v>
      </c>
      <c r="D208" s="287" t="s">
        <v>126</v>
      </c>
      <c r="E208" s="42" t="s">
        <v>4522</v>
      </c>
      <c r="F208" s="69" t="s">
        <v>3936</v>
      </c>
      <c r="G208" s="69"/>
      <c r="H208" s="37" t="s">
        <v>323</v>
      </c>
      <c r="I208" s="10">
        <v>6</v>
      </c>
    </row>
    <row r="209" spans="1:9" s="10" customFormat="1" ht="17.100000000000001" customHeight="1">
      <c r="A209" s="33">
        <v>183</v>
      </c>
      <c r="B209" s="51" t="s">
        <v>4515</v>
      </c>
      <c r="C209" s="286" t="s">
        <v>85</v>
      </c>
      <c r="D209" s="287" t="s">
        <v>215</v>
      </c>
      <c r="E209" s="42" t="s">
        <v>4522</v>
      </c>
      <c r="F209" s="69" t="s">
        <v>3936</v>
      </c>
      <c r="G209" s="46"/>
      <c r="H209" s="37" t="s">
        <v>323</v>
      </c>
      <c r="I209" s="10">
        <v>7</v>
      </c>
    </row>
    <row r="210" spans="1:9" s="10" customFormat="1" ht="17.100000000000001" customHeight="1">
      <c r="A210" s="33">
        <v>184</v>
      </c>
      <c r="B210" s="51" t="s">
        <v>4516</v>
      </c>
      <c r="C210" s="286" t="s">
        <v>420</v>
      </c>
      <c r="D210" s="287" t="s">
        <v>97</v>
      </c>
      <c r="E210" s="42" t="s">
        <v>4522</v>
      </c>
      <c r="F210" s="69" t="s">
        <v>3936</v>
      </c>
      <c r="G210" s="69"/>
      <c r="H210" s="37" t="s">
        <v>323</v>
      </c>
      <c r="I210" s="10">
        <v>8</v>
      </c>
    </row>
    <row r="211" spans="1:9" s="10" customFormat="1" ht="17.100000000000001" customHeight="1">
      <c r="A211" s="33">
        <v>185</v>
      </c>
      <c r="B211" s="51" t="s">
        <v>4517</v>
      </c>
      <c r="C211" s="286" t="s">
        <v>4398</v>
      </c>
      <c r="D211" s="287" t="s">
        <v>45</v>
      </c>
      <c r="E211" s="42" t="s">
        <v>4522</v>
      </c>
      <c r="F211" s="69" t="s">
        <v>3936</v>
      </c>
      <c r="G211" s="46"/>
      <c r="H211" s="37" t="s">
        <v>323</v>
      </c>
      <c r="I211" s="10">
        <v>9</v>
      </c>
    </row>
    <row r="212" spans="1:9" s="10" customFormat="1" ht="17.100000000000001" customHeight="1">
      <c r="A212" s="33">
        <v>186</v>
      </c>
      <c r="B212" s="51" t="s">
        <v>4518</v>
      </c>
      <c r="C212" s="286" t="s">
        <v>4519</v>
      </c>
      <c r="D212" s="287" t="s">
        <v>86</v>
      </c>
      <c r="E212" s="42" t="s">
        <v>4522</v>
      </c>
      <c r="F212" s="69" t="s">
        <v>3936</v>
      </c>
      <c r="G212" s="46"/>
      <c r="H212" s="37" t="s">
        <v>323</v>
      </c>
      <c r="I212" s="10">
        <v>10</v>
      </c>
    </row>
    <row r="213" spans="1:9" s="10" customFormat="1" ht="17.100000000000001" customHeight="1">
      <c r="A213" s="33">
        <v>187</v>
      </c>
      <c r="B213" s="51" t="s">
        <v>4520</v>
      </c>
      <c r="C213" s="286" t="s">
        <v>4521</v>
      </c>
      <c r="D213" s="287" t="s">
        <v>1056</v>
      </c>
      <c r="E213" s="42" t="s">
        <v>4522</v>
      </c>
      <c r="F213" s="69" t="s">
        <v>3936</v>
      </c>
      <c r="G213" s="46"/>
      <c r="H213" s="37" t="s">
        <v>323</v>
      </c>
      <c r="I213" s="10">
        <v>11</v>
      </c>
    </row>
    <row r="214" spans="1:9" s="10" customFormat="1" ht="24.95" customHeight="1">
      <c r="A214" s="446" t="s">
        <v>30</v>
      </c>
      <c r="B214" s="447"/>
      <c r="C214" s="447"/>
      <c r="D214" s="193">
        <f>SUM(D6,D26)</f>
        <v>206</v>
      </c>
      <c r="E214" s="351" t="s">
        <v>277</v>
      </c>
      <c r="F214" s="448"/>
      <c r="G214" s="449"/>
    </row>
    <row r="215" spans="1:9" ht="24.95" customHeight="1">
      <c r="A215" s="348"/>
      <c r="B215" s="27"/>
      <c r="C215" s="28"/>
      <c r="D215" s="181"/>
      <c r="E215" s="90" t="s">
        <v>92</v>
      </c>
      <c r="F215" s="237"/>
      <c r="G215" s="53"/>
    </row>
    <row r="216" spans="1:9" ht="18" customHeight="1">
      <c r="A216" s="348"/>
      <c r="B216" s="34"/>
      <c r="C216" s="35"/>
      <c r="D216" s="35"/>
      <c r="E216" s="348"/>
    </row>
    <row r="217" spans="1:9" s="15" customFormat="1" ht="54.95" customHeight="1">
      <c r="A217" s="451" t="s">
        <v>2950</v>
      </c>
      <c r="B217" s="438"/>
      <c r="C217" s="452"/>
      <c r="D217" s="452"/>
      <c r="E217" s="452"/>
      <c r="F217" s="452"/>
      <c r="G217" s="452"/>
    </row>
    <row r="218" spans="1:9" s="10" customFormat="1" ht="24.95" customHeight="1">
      <c r="A218" s="469" t="s">
        <v>3446</v>
      </c>
      <c r="B218" s="469"/>
      <c r="C218" s="469"/>
      <c r="D218" s="469"/>
      <c r="E218" s="469"/>
      <c r="F218" s="469"/>
      <c r="G218" s="469"/>
    </row>
    <row r="219" spans="1:9" s="10" customFormat="1" ht="35.1" customHeight="1">
      <c r="A219" s="471" t="s">
        <v>3504</v>
      </c>
      <c r="B219" s="471"/>
      <c r="C219" s="471"/>
      <c r="D219" s="471"/>
      <c r="E219" s="471"/>
      <c r="F219" s="471"/>
      <c r="G219" s="471"/>
    </row>
    <row r="220" spans="1:9" ht="15" customHeight="1">
      <c r="A220" s="6"/>
      <c r="B220" s="6"/>
      <c r="C220" s="6"/>
      <c r="D220" s="6"/>
      <c r="E220" s="6"/>
      <c r="F220" s="184"/>
      <c r="G220" s="238" t="s">
        <v>3512</v>
      </c>
    </row>
    <row r="221" spans="1:9" s="8" customFormat="1" ht="24.95" customHeight="1">
      <c r="A221" s="226" t="s">
        <v>22</v>
      </c>
      <c r="B221" s="336" t="s">
        <v>5</v>
      </c>
      <c r="C221" s="441" t="s">
        <v>25</v>
      </c>
      <c r="D221" s="442"/>
      <c r="E221" s="226" t="s">
        <v>26</v>
      </c>
      <c r="F221" s="226" t="s">
        <v>27</v>
      </c>
      <c r="G221" s="226" t="s">
        <v>28</v>
      </c>
    </row>
    <row r="222" spans="1:9" s="10" customFormat="1" ht="18" customHeight="1">
      <c r="A222" s="33">
        <v>1</v>
      </c>
      <c r="B222" s="51" t="s">
        <v>2951</v>
      </c>
      <c r="C222" s="286" t="s">
        <v>2952</v>
      </c>
      <c r="D222" s="287" t="s">
        <v>173</v>
      </c>
      <c r="E222" s="42" t="s">
        <v>2972</v>
      </c>
      <c r="F222" s="69" t="s">
        <v>2103</v>
      </c>
      <c r="G222" s="46"/>
      <c r="H222" s="37" t="s">
        <v>323</v>
      </c>
    </row>
    <row r="223" spans="1:9" s="10" customFormat="1" ht="18" customHeight="1">
      <c r="A223" s="33">
        <v>2</v>
      </c>
      <c r="B223" s="51" t="s">
        <v>2953</v>
      </c>
      <c r="C223" s="286" t="s">
        <v>2954</v>
      </c>
      <c r="D223" s="287" t="s">
        <v>151</v>
      </c>
      <c r="E223" s="42" t="s">
        <v>2972</v>
      </c>
      <c r="F223" s="69" t="s">
        <v>2103</v>
      </c>
      <c r="G223" s="69" t="s">
        <v>2584</v>
      </c>
      <c r="H223" s="37" t="s">
        <v>323</v>
      </c>
    </row>
    <row r="224" spans="1:9" s="10" customFormat="1" ht="18" customHeight="1">
      <c r="A224" s="33">
        <v>3</v>
      </c>
      <c r="B224" s="51" t="s">
        <v>2955</v>
      </c>
      <c r="C224" s="286" t="s">
        <v>1176</v>
      </c>
      <c r="D224" s="287" t="s">
        <v>51</v>
      </c>
      <c r="E224" s="42" t="s">
        <v>2972</v>
      </c>
      <c r="F224" s="69" t="s">
        <v>2103</v>
      </c>
      <c r="G224" s="46"/>
      <c r="H224" s="37" t="s">
        <v>323</v>
      </c>
    </row>
    <row r="225" spans="1:8" s="10" customFormat="1" ht="18" customHeight="1">
      <c r="A225" s="33">
        <v>4</v>
      </c>
      <c r="B225" s="51" t="s">
        <v>2956</v>
      </c>
      <c r="C225" s="286" t="s">
        <v>41</v>
      </c>
      <c r="D225" s="287" t="s">
        <v>57</v>
      </c>
      <c r="E225" s="42" t="s">
        <v>2972</v>
      </c>
      <c r="F225" s="69" t="s">
        <v>2103</v>
      </c>
      <c r="G225" s="46"/>
      <c r="H225" s="37" t="s">
        <v>323</v>
      </c>
    </row>
    <row r="226" spans="1:8" s="10" customFormat="1" ht="18" customHeight="1">
      <c r="A226" s="33">
        <v>5</v>
      </c>
      <c r="B226" s="51" t="s">
        <v>2957</v>
      </c>
      <c r="C226" s="286" t="s">
        <v>165</v>
      </c>
      <c r="D226" s="287" t="s">
        <v>132</v>
      </c>
      <c r="E226" s="42" t="s">
        <v>2972</v>
      </c>
      <c r="F226" s="69" t="s">
        <v>2103</v>
      </c>
      <c r="G226" s="46"/>
      <c r="H226" s="37" t="s">
        <v>323</v>
      </c>
    </row>
    <row r="227" spans="1:8" s="10" customFormat="1" ht="18" customHeight="1">
      <c r="A227" s="33">
        <v>6</v>
      </c>
      <c r="B227" s="51" t="s">
        <v>2958</v>
      </c>
      <c r="C227" s="286" t="s">
        <v>2959</v>
      </c>
      <c r="D227" s="287" t="s">
        <v>95</v>
      </c>
      <c r="E227" s="42" t="s">
        <v>2972</v>
      </c>
      <c r="F227" s="69" t="s">
        <v>2103</v>
      </c>
      <c r="G227" s="46"/>
      <c r="H227" s="37" t="s">
        <v>323</v>
      </c>
    </row>
    <row r="228" spans="1:8" s="10" customFormat="1" ht="18" customHeight="1">
      <c r="A228" s="33">
        <v>7</v>
      </c>
      <c r="B228" s="51" t="s">
        <v>2960</v>
      </c>
      <c r="C228" s="286" t="s">
        <v>2961</v>
      </c>
      <c r="D228" s="287" t="s">
        <v>126</v>
      </c>
      <c r="E228" s="42" t="s">
        <v>2972</v>
      </c>
      <c r="F228" s="69" t="s">
        <v>2103</v>
      </c>
      <c r="G228" s="69" t="s">
        <v>2973</v>
      </c>
      <c r="H228" s="37" t="s">
        <v>323</v>
      </c>
    </row>
    <row r="229" spans="1:8" s="10" customFormat="1" ht="18" customHeight="1">
      <c r="A229" s="33">
        <v>8</v>
      </c>
      <c r="B229" s="51" t="s">
        <v>2962</v>
      </c>
      <c r="C229" s="286" t="s">
        <v>2963</v>
      </c>
      <c r="D229" s="287" t="s">
        <v>212</v>
      </c>
      <c r="E229" s="42" t="s">
        <v>2972</v>
      </c>
      <c r="F229" s="69" t="s">
        <v>2103</v>
      </c>
      <c r="G229" s="46"/>
      <c r="H229" s="37" t="s">
        <v>323</v>
      </c>
    </row>
    <row r="230" spans="1:8" s="10" customFormat="1" ht="18" customHeight="1">
      <c r="A230" s="33">
        <v>9</v>
      </c>
      <c r="B230" s="51" t="s">
        <v>2964</v>
      </c>
      <c r="C230" s="286" t="s">
        <v>149</v>
      </c>
      <c r="D230" s="287" t="s">
        <v>116</v>
      </c>
      <c r="E230" s="42" t="s">
        <v>2972</v>
      </c>
      <c r="F230" s="69" t="s">
        <v>2103</v>
      </c>
      <c r="G230" s="46"/>
      <c r="H230" s="37" t="s">
        <v>323</v>
      </c>
    </row>
    <row r="231" spans="1:8" s="10" customFormat="1" ht="18" customHeight="1">
      <c r="A231" s="33">
        <v>10</v>
      </c>
      <c r="B231" s="51" t="s">
        <v>2965</v>
      </c>
      <c r="C231" s="286" t="s">
        <v>2966</v>
      </c>
      <c r="D231" s="287" t="s">
        <v>112</v>
      </c>
      <c r="E231" s="42" t="s">
        <v>2972</v>
      </c>
      <c r="F231" s="69" t="s">
        <v>2103</v>
      </c>
      <c r="G231" s="46"/>
      <c r="H231" s="37" t="s">
        <v>323</v>
      </c>
    </row>
    <row r="232" spans="1:8" s="10" customFormat="1" ht="18" customHeight="1">
      <c r="A232" s="33">
        <v>11</v>
      </c>
      <c r="B232" s="51" t="s">
        <v>2967</v>
      </c>
      <c r="C232" s="286" t="s">
        <v>2156</v>
      </c>
      <c r="D232" s="287" t="s">
        <v>6</v>
      </c>
      <c r="E232" s="42" t="s">
        <v>2972</v>
      </c>
      <c r="F232" s="69" t="s">
        <v>2103</v>
      </c>
      <c r="G232" s="46"/>
      <c r="H232" s="37" t="s">
        <v>323</v>
      </c>
    </row>
    <row r="233" spans="1:8" s="10" customFormat="1" ht="18" customHeight="1">
      <c r="A233" s="33">
        <v>12</v>
      </c>
      <c r="B233" s="51" t="s">
        <v>2968</v>
      </c>
      <c r="C233" s="286" t="s">
        <v>2969</v>
      </c>
      <c r="D233" s="287" t="s">
        <v>46</v>
      </c>
      <c r="E233" s="42" t="s">
        <v>2972</v>
      </c>
      <c r="F233" s="69" t="s">
        <v>2103</v>
      </c>
      <c r="G233" s="46"/>
      <c r="H233" s="37" t="s">
        <v>323</v>
      </c>
    </row>
    <row r="234" spans="1:8" s="10" customFormat="1" ht="18" customHeight="1">
      <c r="A234" s="33">
        <v>13</v>
      </c>
      <c r="B234" s="51" t="s">
        <v>2970</v>
      </c>
      <c r="C234" s="286" t="s">
        <v>2971</v>
      </c>
      <c r="D234" s="287" t="s">
        <v>988</v>
      </c>
      <c r="E234" s="42" t="s">
        <v>2972</v>
      </c>
      <c r="F234" s="69" t="s">
        <v>2103</v>
      </c>
      <c r="G234" s="46"/>
      <c r="H234" s="37" t="s">
        <v>323</v>
      </c>
    </row>
    <row r="235" spans="1:8" s="10" customFormat="1" ht="18" customHeight="1">
      <c r="A235" s="33">
        <v>14</v>
      </c>
      <c r="B235" s="70" t="s">
        <v>3156</v>
      </c>
      <c r="C235" s="293" t="s">
        <v>1836</v>
      </c>
      <c r="D235" s="294" t="s">
        <v>63</v>
      </c>
      <c r="E235" s="42" t="s">
        <v>3184</v>
      </c>
      <c r="F235" s="69" t="s">
        <v>2501</v>
      </c>
      <c r="G235" s="46"/>
      <c r="H235" s="37" t="s">
        <v>323</v>
      </c>
    </row>
    <row r="236" spans="1:8" s="10" customFormat="1" ht="18" customHeight="1">
      <c r="A236" s="33">
        <v>15</v>
      </c>
      <c r="B236" s="51" t="s">
        <v>3157</v>
      </c>
      <c r="C236" s="286" t="s">
        <v>3158</v>
      </c>
      <c r="D236" s="287" t="s">
        <v>158</v>
      </c>
      <c r="E236" s="42" t="s">
        <v>3184</v>
      </c>
      <c r="F236" s="69" t="s">
        <v>2174</v>
      </c>
      <c r="G236" s="46"/>
      <c r="H236" s="37" t="s">
        <v>323</v>
      </c>
    </row>
    <row r="237" spans="1:8" s="10" customFormat="1" ht="18" customHeight="1">
      <c r="A237" s="33">
        <v>16</v>
      </c>
      <c r="B237" s="51" t="s">
        <v>3159</v>
      </c>
      <c r="C237" s="286" t="s">
        <v>1159</v>
      </c>
      <c r="D237" s="287" t="s">
        <v>382</v>
      </c>
      <c r="E237" s="42" t="s">
        <v>3184</v>
      </c>
      <c r="F237" s="69" t="s">
        <v>2501</v>
      </c>
      <c r="G237" s="46"/>
      <c r="H237" s="37" t="s">
        <v>323</v>
      </c>
    </row>
    <row r="238" spans="1:8" s="10" customFormat="1" ht="18" customHeight="1">
      <c r="A238" s="33">
        <v>17</v>
      </c>
      <c r="B238" s="51" t="s">
        <v>3160</v>
      </c>
      <c r="C238" s="286" t="s">
        <v>2545</v>
      </c>
      <c r="D238" s="287" t="s">
        <v>8</v>
      </c>
      <c r="E238" s="42" t="s">
        <v>3184</v>
      </c>
      <c r="F238" s="69" t="s">
        <v>2501</v>
      </c>
      <c r="G238" s="46"/>
      <c r="H238" s="37" t="s">
        <v>323</v>
      </c>
    </row>
    <row r="239" spans="1:8" s="10" customFormat="1" ht="18" customHeight="1">
      <c r="A239" s="33">
        <v>18</v>
      </c>
      <c r="B239" s="51" t="s">
        <v>3161</v>
      </c>
      <c r="C239" s="286" t="s">
        <v>952</v>
      </c>
      <c r="D239" s="287" t="s">
        <v>123</v>
      </c>
      <c r="E239" s="42" t="s">
        <v>3184</v>
      </c>
      <c r="F239" s="69" t="s">
        <v>2174</v>
      </c>
      <c r="G239" s="46"/>
      <c r="H239" s="37" t="s">
        <v>323</v>
      </c>
    </row>
    <row r="240" spans="1:8" s="10" customFormat="1" ht="18" customHeight="1">
      <c r="A240" s="33">
        <v>19</v>
      </c>
      <c r="B240" s="51" t="s">
        <v>3162</v>
      </c>
      <c r="C240" s="286" t="s">
        <v>3163</v>
      </c>
      <c r="D240" s="287" t="s">
        <v>120</v>
      </c>
      <c r="E240" s="42" t="s">
        <v>3184</v>
      </c>
      <c r="F240" s="69" t="s">
        <v>2501</v>
      </c>
      <c r="G240" s="69" t="s">
        <v>2584</v>
      </c>
      <c r="H240" s="37" t="s">
        <v>323</v>
      </c>
    </row>
    <row r="241" spans="1:8" s="10" customFormat="1" ht="18" customHeight="1">
      <c r="A241" s="33">
        <v>20</v>
      </c>
      <c r="B241" s="70" t="s">
        <v>3164</v>
      </c>
      <c r="C241" s="293" t="s">
        <v>1836</v>
      </c>
      <c r="D241" s="294" t="s">
        <v>134</v>
      </c>
      <c r="E241" s="42" t="s">
        <v>3184</v>
      </c>
      <c r="F241" s="69" t="s">
        <v>2174</v>
      </c>
      <c r="G241" s="46"/>
      <c r="H241" s="37" t="s">
        <v>323</v>
      </c>
    </row>
    <row r="242" spans="1:8" s="10" customFormat="1" ht="18" customHeight="1">
      <c r="A242" s="33">
        <v>21</v>
      </c>
      <c r="B242" s="51" t="s">
        <v>3165</v>
      </c>
      <c r="C242" s="286" t="s">
        <v>1007</v>
      </c>
      <c r="D242" s="287" t="s">
        <v>212</v>
      </c>
      <c r="E242" s="42" t="s">
        <v>3184</v>
      </c>
      <c r="F242" s="69" t="s">
        <v>2501</v>
      </c>
      <c r="G242" s="69" t="s">
        <v>2388</v>
      </c>
      <c r="H242" s="37" t="s">
        <v>323</v>
      </c>
    </row>
    <row r="243" spans="1:8" s="10" customFormat="1" ht="18" customHeight="1">
      <c r="A243" s="33">
        <v>22</v>
      </c>
      <c r="B243" s="51" t="s">
        <v>3166</v>
      </c>
      <c r="C243" s="286" t="s">
        <v>3167</v>
      </c>
      <c r="D243" s="287" t="s">
        <v>91</v>
      </c>
      <c r="E243" s="42" t="s">
        <v>3184</v>
      </c>
      <c r="F243" s="69" t="s">
        <v>2174</v>
      </c>
      <c r="G243" s="46"/>
      <c r="H243" s="37" t="s">
        <v>323</v>
      </c>
    </row>
    <row r="244" spans="1:8" s="10" customFormat="1" ht="18" customHeight="1">
      <c r="A244" s="33">
        <v>23</v>
      </c>
      <c r="B244" s="51" t="s">
        <v>3168</v>
      </c>
      <c r="C244" s="286" t="s">
        <v>3169</v>
      </c>
      <c r="D244" s="287" t="s">
        <v>215</v>
      </c>
      <c r="E244" s="42" t="s">
        <v>3184</v>
      </c>
      <c r="F244" s="69" t="s">
        <v>2174</v>
      </c>
      <c r="G244" s="46"/>
      <c r="H244" s="37" t="s">
        <v>323</v>
      </c>
    </row>
    <row r="245" spans="1:8" s="10" customFormat="1" ht="18" customHeight="1">
      <c r="A245" s="33">
        <v>24</v>
      </c>
      <c r="B245" s="51" t="s">
        <v>3170</v>
      </c>
      <c r="C245" s="286" t="s">
        <v>2265</v>
      </c>
      <c r="D245" s="287" t="s">
        <v>97</v>
      </c>
      <c r="E245" s="42" t="s">
        <v>3184</v>
      </c>
      <c r="F245" s="69" t="s">
        <v>2690</v>
      </c>
      <c r="G245" s="46"/>
      <c r="H245" s="37" t="s">
        <v>323</v>
      </c>
    </row>
    <row r="246" spans="1:8" s="10" customFormat="1" ht="18" customHeight="1">
      <c r="A246" s="33">
        <v>25</v>
      </c>
      <c r="B246" s="51" t="s">
        <v>3171</v>
      </c>
      <c r="C246" s="286" t="s">
        <v>3172</v>
      </c>
      <c r="D246" s="287" t="s">
        <v>116</v>
      </c>
      <c r="E246" s="42" t="s">
        <v>3184</v>
      </c>
      <c r="F246" s="69" t="s">
        <v>2690</v>
      </c>
      <c r="G246" s="46"/>
      <c r="H246" s="37" t="s">
        <v>323</v>
      </c>
    </row>
    <row r="247" spans="1:8" s="10" customFormat="1" ht="18" customHeight="1">
      <c r="A247" s="33">
        <v>26</v>
      </c>
      <c r="B247" s="51" t="s">
        <v>3173</v>
      </c>
      <c r="C247" s="286" t="s">
        <v>3174</v>
      </c>
      <c r="D247" s="287" t="s">
        <v>161</v>
      </c>
      <c r="E247" s="42" t="s">
        <v>3184</v>
      </c>
      <c r="F247" s="69" t="s">
        <v>2174</v>
      </c>
      <c r="G247" s="46"/>
      <c r="H247" s="37" t="s">
        <v>323</v>
      </c>
    </row>
    <row r="248" spans="1:8" s="10" customFormat="1" ht="18" customHeight="1">
      <c r="A248" s="33">
        <v>27</v>
      </c>
      <c r="B248" s="51" t="s">
        <v>3175</v>
      </c>
      <c r="C248" s="286" t="s">
        <v>3176</v>
      </c>
      <c r="D248" s="287" t="s">
        <v>45</v>
      </c>
      <c r="E248" s="42" t="s">
        <v>3184</v>
      </c>
      <c r="F248" s="69" t="s">
        <v>2501</v>
      </c>
      <c r="G248" s="46"/>
      <c r="H248" s="37" t="s">
        <v>323</v>
      </c>
    </row>
    <row r="249" spans="1:8" s="10" customFormat="1" ht="18" customHeight="1">
      <c r="A249" s="33">
        <v>28</v>
      </c>
      <c r="B249" s="51" t="s">
        <v>3177</v>
      </c>
      <c r="C249" s="286" t="s">
        <v>3178</v>
      </c>
      <c r="D249" s="287" t="s">
        <v>163</v>
      </c>
      <c r="E249" s="42" t="s">
        <v>3184</v>
      </c>
      <c r="F249" s="69" t="s">
        <v>2690</v>
      </c>
      <c r="G249" s="46"/>
      <c r="H249" s="37" t="s">
        <v>323</v>
      </c>
    </row>
    <row r="250" spans="1:8" s="10" customFormat="1" ht="18" customHeight="1">
      <c r="A250" s="33">
        <v>29</v>
      </c>
      <c r="B250" s="51" t="s">
        <v>3179</v>
      </c>
      <c r="C250" s="286" t="s">
        <v>1883</v>
      </c>
      <c r="D250" s="287" t="s">
        <v>90</v>
      </c>
      <c r="E250" s="42" t="s">
        <v>3184</v>
      </c>
      <c r="F250" s="69" t="s">
        <v>2501</v>
      </c>
      <c r="G250" s="46"/>
      <c r="H250" s="37" t="s">
        <v>323</v>
      </c>
    </row>
    <row r="251" spans="1:8" s="10" customFormat="1" ht="18" customHeight="1">
      <c r="A251" s="33">
        <v>30</v>
      </c>
      <c r="B251" s="51" t="s">
        <v>3180</v>
      </c>
      <c r="C251" s="286" t="s">
        <v>83</v>
      </c>
      <c r="D251" s="287" t="s">
        <v>113</v>
      </c>
      <c r="E251" s="42" t="s">
        <v>3184</v>
      </c>
      <c r="F251" s="69" t="s">
        <v>2174</v>
      </c>
      <c r="G251" s="46"/>
      <c r="H251" s="37" t="s">
        <v>323</v>
      </c>
    </row>
    <row r="252" spans="1:8" s="10" customFormat="1" ht="18" customHeight="1">
      <c r="A252" s="33">
        <v>31</v>
      </c>
      <c r="B252" s="51" t="s">
        <v>3181</v>
      </c>
      <c r="C252" s="286" t="s">
        <v>1070</v>
      </c>
      <c r="D252" s="287" t="s">
        <v>49</v>
      </c>
      <c r="E252" s="42" t="s">
        <v>3184</v>
      </c>
      <c r="F252" s="69" t="s">
        <v>2501</v>
      </c>
      <c r="G252" s="46"/>
      <c r="H252" s="37" t="s">
        <v>323</v>
      </c>
    </row>
    <row r="253" spans="1:8" s="10" customFormat="1" ht="18" customHeight="1">
      <c r="A253" s="33">
        <v>32</v>
      </c>
      <c r="B253" s="51" t="s">
        <v>3182</v>
      </c>
      <c r="C253" s="286" t="s">
        <v>3183</v>
      </c>
      <c r="D253" s="287" t="s">
        <v>992</v>
      </c>
      <c r="E253" s="42" t="s">
        <v>3184</v>
      </c>
      <c r="F253" s="69" t="s">
        <v>2501</v>
      </c>
      <c r="G253" s="46"/>
      <c r="H253" s="37" t="s">
        <v>323</v>
      </c>
    </row>
    <row r="254" spans="1:8" s="10" customFormat="1" ht="18" customHeight="1">
      <c r="A254" s="33">
        <v>33</v>
      </c>
      <c r="B254" s="51" t="s">
        <v>2974</v>
      </c>
      <c r="C254" s="286" t="s">
        <v>38</v>
      </c>
      <c r="D254" s="287" t="s">
        <v>2975</v>
      </c>
      <c r="E254" s="42" t="s">
        <v>2988</v>
      </c>
      <c r="F254" s="69" t="s">
        <v>2161</v>
      </c>
      <c r="G254" s="46"/>
      <c r="H254" s="37" t="s">
        <v>347</v>
      </c>
    </row>
    <row r="255" spans="1:8" s="10" customFormat="1" ht="18" customHeight="1">
      <c r="A255" s="33">
        <v>34</v>
      </c>
      <c r="B255" s="51" t="s">
        <v>2976</v>
      </c>
      <c r="C255" s="286" t="s">
        <v>302</v>
      </c>
      <c r="D255" s="287" t="s">
        <v>173</v>
      </c>
      <c r="E255" s="42" t="s">
        <v>2988</v>
      </c>
      <c r="F255" s="69" t="s">
        <v>2161</v>
      </c>
      <c r="G255" s="46"/>
      <c r="H255" s="37" t="s">
        <v>347</v>
      </c>
    </row>
    <row r="256" spans="1:8" s="10" customFormat="1" ht="18" customHeight="1">
      <c r="A256" s="33">
        <v>35</v>
      </c>
      <c r="B256" s="51" t="s">
        <v>2977</v>
      </c>
      <c r="C256" s="286" t="s">
        <v>2978</v>
      </c>
      <c r="D256" s="287" t="s">
        <v>158</v>
      </c>
      <c r="E256" s="42" t="s">
        <v>2988</v>
      </c>
      <c r="F256" s="69" t="s">
        <v>2161</v>
      </c>
      <c r="G256" s="46"/>
      <c r="H256" s="37" t="s">
        <v>347</v>
      </c>
    </row>
    <row r="257" spans="1:8" s="10" customFormat="1" ht="18" customHeight="1">
      <c r="A257" s="33">
        <v>36</v>
      </c>
      <c r="B257" s="51" t="s">
        <v>2979</v>
      </c>
      <c r="C257" s="286" t="s">
        <v>2980</v>
      </c>
      <c r="D257" s="287" t="s">
        <v>174</v>
      </c>
      <c r="E257" s="42" t="s">
        <v>2988</v>
      </c>
      <c r="F257" s="69" t="s">
        <v>2161</v>
      </c>
      <c r="G257" s="46"/>
      <c r="H257" s="37" t="s">
        <v>347</v>
      </c>
    </row>
    <row r="258" spans="1:8" s="10" customFormat="1" ht="18" customHeight="1">
      <c r="A258" s="33">
        <v>37</v>
      </c>
      <c r="B258" s="51" t="s">
        <v>2981</v>
      </c>
      <c r="C258" s="286" t="s">
        <v>2982</v>
      </c>
      <c r="D258" s="287" t="s">
        <v>174</v>
      </c>
      <c r="E258" s="42" t="s">
        <v>2988</v>
      </c>
      <c r="F258" s="69" t="s">
        <v>2161</v>
      </c>
      <c r="G258" s="69" t="s">
        <v>2983</v>
      </c>
      <c r="H258" s="37" t="s">
        <v>347</v>
      </c>
    </row>
    <row r="259" spans="1:8" s="10" customFormat="1" ht="18" customHeight="1">
      <c r="A259" s="33">
        <v>38</v>
      </c>
      <c r="B259" s="51" t="s">
        <v>2984</v>
      </c>
      <c r="C259" s="286" t="s">
        <v>59</v>
      </c>
      <c r="D259" s="287" t="s">
        <v>64</v>
      </c>
      <c r="E259" s="42" t="s">
        <v>2988</v>
      </c>
      <c r="F259" s="69" t="s">
        <v>2161</v>
      </c>
      <c r="G259" s="46"/>
      <c r="H259" s="37" t="s">
        <v>347</v>
      </c>
    </row>
    <row r="260" spans="1:8" s="10" customFormat="1" ht="18" customHeight="1">
      <c r="A260" s="33">
        <v>39</v>
      </c>
      <c r="B260" s="51" t="s">
        <v>2985</v>
      </c>
      <c r="C260" s="286" t="s">
        <v>1200</v>
      </c>
      <c r="D260" s="287" t="s">
        <v>156</v>
      </c>
      <c r="E260" s="42" t="s">
        <v>2988</v>
      </c>
      <c r="F260" s="69" t="s">
        <v>2161</v>
      </c>
      <c r="G260" s="46"/>
      <c r="H260" s="37" t="s">
        <v>347</v>
      </c>
    </row>
    <row r="261" spans="1:8" s="10" customFormat="1" ht="18" customHeight="1">
      <c r="A261" s="33">
        <v>40</v>
      </c>
      <c r="B261" s="51" t="s">
        <v>2986</v>
      </c>
      <c r="C261" s="286" t="s">
        <v>2987</v>
      </c>
      <c r="D261" s="287" t="s">
        <v>91</v>
      </c>
      <c r="E261" s="42" t="s">
        <v>2988</v>
      </c>
      <c r="F261" s="69" t="s">
        <v>2161</v>
      </c>
      <c r="G261" s="46"/>
      <c r="H261" s="37" t="s">
        <v>347</v>
      </c>
    </row>
    <row r="262" spans="1:8" s="10" customFormat="1" ht="18" customHeight="1">
      <c r="A262" s="33">
        <v>41</v>
      </c>
      <c r="B262" s="51" t="s">
        <v>3042</v>
      </c>
      <c r="C262" s="286" t="s">
        <v>3043</v>
      </c>
      <c r="D262" s="287" t="s">
        <v>11</v>
      </c>
      <c r="E262" s="42" t="s">
        <v>3063</v>
      </c>
      <c r="F262" s="69" t="s">
        <v>1923</v>
      </c>
      <c r="G262" s="46"/>
      <c r="H262" s="37" t="s">
        <v>347</v>
      </c>
    </row>
    <row r="263" spans="1:8" s="10" customFormat="1" ht="18" customHeight="1">
      <c r="A263" s="33">
        <v>42</v>
      </c>
      <c r="B263" s="51" t="s">
        <v>3044</v>
      </c>
      <c r="C263" s="286" t="s">
        <v>3045</v>
      </c>
      <c r="D263" s="287" t="s">
        <v>158</v>
      </c>
      <c r="E263" s="42" t="s">
        <v>3063</v>
      </c>
      <c r="F263" s="69" t="s">
        <v>3064</v>
      </c>
      <c r="G263" s="46"/>
      <c r="H263" s="37" t="s">
        <v>347</v>
      </c>
    </row>
    <row r="264" spans="1:8" s="10" customFormat="1" ht="18" customHeight="1">
      <c r="A264" s="33">
        <v>43</v>
      </c>
      <c r="B264" s="51" t="s">
        <v>3046</v>
      </c>
      <c r="C264" s="286" t="s">
        <v>3047</v>
      </c>
      <c r="D264" s="287" t="s">
        <v>151</v>
      </c>
      <c r="E264" s="42" t="s">
        <v>3063</v>
      </c>
      <c r="F264" s="69" t="s">
        <v>3065</v>
      </c>
      <c r="G264" s="46"/>
      <c r="H264" s="37" t="s">
        <v>347</v>
      </c>
    </row>
    <row r="265" spans="1:8" s="10" customFormat="1" ht="18" customHeight="1">
      <c r="A265" s="33">
        <v>44</v>
      </c>
      <c r="B265" s="51" t="s">
        <v>3048</v>
      </c>
      <c r="C265" s="286" t="s">
        <v>218</v>
      </c>
      <c r="D265" s="287" t="s">
        <v>47</v>
      </c>
      <c r="E265" s="42" t="s">
        <v>3063</v>
      </c>
      <c r="F265" s="69" t="s">
        <v>3066</v>
      </c>
      <c r="G265" s="46"/>
      <c r="H265" s="37" t="s">
        <v>347</v>
      </c>
    </row>
    <row r="266" spans="1:8" s="10" customFormat="1" ht="18" customHeight="1">
      <c r="A266" s="33">
        <v>45</v>
      </c>
      <c r="B266" s="51" t="s">
        <v>3049</v>
      </c>
      <c r="C266" s="286" t="s">
        <v>3050</v>
      </c>
      <c r="D266" s="287" t="s">
        <v>174</v>
      </c>
      <c r="E266" s="42" t="s">
        <v>3063</v>
      </c>
      <c r="F266" s="69" t="s">
        <v>3067</v>
      </c>
      <c r="G266" s="46"/>
      <c r="H266" s="37" t="s">
        <v>347</v>
      </c>
    </row>
    <row r="267" spans="1:8" s="10" customFormat="1" ht="18" customHeight="1">
      <c r="A267" s="33">
        <v>46</v>
      </c>
      <c r="B267" s="51" t="s">
        <v>3051</v>
      </c>
      <c r="C267" s="286" t="s">
        <v>3052</v>
      </c>
      <c r="D267" s="287" t="s">
        <v>146</v>
      </c>
      <c r="E267" s="42" t="s">
        <v>3063</v>
      </c>
      <c r="F267" s="69" t="s">
        <v>2109</v>
      </c>
      <c r="G267" s="46"/>
      <c r="H267" s="37" t="s">
        <v>347</v>
      </c>
    </row>
    <row r="268" spans="1:8" s="10" customFormat="1" ht="18" customHeight="1">
      <c r="A268" s="33">
        <v>47</v>
      </c>
      <c r="B268" s="51" t="s">
        <v>3053</v>
      </c>
      <c r="C268" s="286" t="s">
        <v>1013</v>
      </c>
      <c r="D268" s="287" t="s">
        <v>200</v>
      </c>
      <c r="E268" s="42" t="s">
        <v>3063</v>
      </c>
      <c r="F268" s="69" t="s">
        <v>3069</v>
      </c>
      <c r="G268" s="69" t="s">
        <v>3068</v>
      </c>
      <c r="H268" s="37" t="s">
        <v>347</v>
      </c>
    </row>
    <row r="269" spans="1:8" s="10" customFormat="1" ht="18" customHeight="1">
      <c r="A269" s="33">
        <v>48</v>
      </c>
      <c r="B269" s="51" t="s">
        <v>3054</v>
      </c>
      <c r="C269" s="286" t="s">
        <v>3055</v>
      </c>
      <c r="D269" s="287" t="s">
        <v>153</v>
      </c>
      <c r="E269" s="42" t="s">
        <v>3063</v>
      </c>
      <c r="F269" s="69" t="s">
        <v>3070</v>
      </c>
      <c r="G269" s="46"/>
      <c r="H269" s="37" t="s">
        <v>347</v>
      </c>
    </row>
    <row r="270" spans="1:8" s="10" customFormat="1" ht="18" customHeight="1">
      <c r="A270" s="33">
        <v>49</v>
      </c>
      <c r="B270" s="51" t="s">
        <v>3056</v>
      </c>
      <c r="C270" s="286" t="s">
        <v>3057</v>
      </c>
      <c r="D270" s="287" t="s">
        <v>34</v>
      </c>
      <c r="E270" s="42" t="s">
        <v>3063</v>
      </c>
      <c r="F270" s="69" t="s">
        <v>3071</v>
      </c>
      <c r="G270" s="46"/>
      <c r="H270" s="37" t="s">
        <v>347</v>
      </c>
    </row>
    <row r="271" spans="1:8" s="10" customFormat="1" ht="18" customHeight="1">
      <c r="A271" s="33">
        <v>50</v>
      </c>
      <c r="B271" s="51" t="s">
        <v>3058</v>
      </c>
      <c r="C271" s="286" t="s">
        <v>208</v>
      </c>
      <c r="D271" s="287" t="s">
        <v>13</v>
      </c>
      <c r="E271" s="42" t="s">
        <v>3063</v>
      </c>
      <c r="F271" s="69" t="s">
        <v>3065</v>
      </c>
      <c r="G271" s="46"/>
      <c r="H271" s="37" t="s">
        <v>347</v>
      </c>
    </row>
    <row r="272" spans="1:8" s="10" customFormat="1" ht="18" customHeight="1">
      <c r="A272" s="33">
        <v>51</v>
      </c>
      <c r="B272" s="51" t="s">
        <v>3059</v>
      </c>
      <c r="C272" s="286" t="s">
        <v>80</v>
      </c>
      <c r="D272" s="287" t="s">
        <v>168</v>
      </c>
      <c r="E272" s="42" t="s">
        <v>3063</v>
      </c>
      <c r="F272" s="69" t="s">
        <v>2109</v>
      </c>
      <c r="G272" s="46"/>
      <c r="H272" s="37" t="s">
        <v>347</v>
      </c>
    </row>
    <row r="273" spans="1:8" s="10" customFormat="1" ht="18" customHeight="1">
      <c r="A273" s="33">
        <v>52</v>
      </c>
      <c r="B273" s="51" t="s">
        <v>3060</v>
      </c>
      <c r="C273" s="286" t="s">
        <v>177</v>
      </c>
      <c r="D273" s="287" t="s">
        <v>86</v>
      </c>
      <c r="E273" s="42" t="s">
        <v>3063</v>
      </c>
      <c r="F273" s="69" t="s">
        <v>1923</v>
      </c>
      <c r="G273" s="46"/>
      <c r="H273" s="37" t="s">
        <v>347</v>
      </c>
    </row>
    <row r="274" spans="1:8" s="10" customFormat="1" ht="18" customHeight="1">
      <c r="A274" s="33">
        <v>53</v>
      </c>
      <c r="B274" s="51" t="s">
        <v>3061</v>
      </c>
      <c r="C274" s="286" t="s">
        <v>175</v>
      </c>
      <c r="D274" s="287" t="s">
        <v>230</v>
      </c>
      <c r="E274" s="42" t="s">
        <v>3063</v>
      </c>
      <c r="F274" s="69" t="s">
        <v>3071</v>
      </c>
      <c r="G274" s="46"/>
      <c r="H274" s="37" t="s">
        <v>347</v>
      </c>
    </row>
    <row r="275" spans="1:8" s="10" customFormat="1" ht="18" customHeight="1">
      <c r="A275" s="33">
        <v>54</v>
      </c>
      <c r="B275" s="51" t="s">
        <v>3062</v>
      </c>
      <c r="C275" s="286" t="s">
        <v>186</v>
      </c>
      <c r="D275" s="287" t="s">
        <v>49</v>
      </c>
      <c r="E275" s="42" t="s">
        <v>3063</v>
      </c>
      <c r="F275" s="69" t="s">
        <v>3072</v>
      </c>
      <c r="G275" s="46"/>
      <c r="H275" s="37" t="s">
        <v>347</v>
      </c>
    </row>
    <row r="276" spans="1:8" s="10" customFormat="1" ht="18" customHeight="1">
      <c r="A276" s="33">
        <v>55</v>
      </c>
      <c r="B276" s="51" t="s">
        <v>3185</v>
      </c>
      <c r="C276" s="286" t="s">
        <v>125</v>
      </c>
      <c r="D276" s="287" t="s">
        <v>151</v>
      </c>
      <c r="E276" s="42" t="s">
        <v>3187</v>
      </c>
      <c r="F276" s="69" t="s">
        <v>1897</v>
      </c>
      <c r="G276" s="46"/>
      <c r="H276" s="37" t="s">
        <v>325</v>
      </c>
    </row>
    <row r="277" spans="1:8" s="10" customFormat="1" ht="18" customHeight="1">
      <c r="A277" s="33">
        <v>56</v>
      </c>
      <c r="B277" s="51" t="s">
        <v>3186</v>
      </c>
      <c r="C277" s="286" t="s">
        <v>214</v>
      </c>
      <c r="D277" s="287" t="s">
        <v>46</v>
      </c>
      <c r="E277" s="42" t="s">
        <v>3187</v>
      </c>
      <c r="F277" s="69" t="s">
        <v>1897</v>
      </c>
      <c r="G277" s="46"/>
      <c r="H277" s="37" t="s">
        <v>325</v>
      </c>
    </row>
    <row r="278" spans="1:8" s="10" customFormat="1" ht="24.95" customHeight="1">
      <c r="A278" s="446" t="s">
        <v>30</v>
      </c>
      <c r="B278" s="447"/>
      <c r="C278" s="447"/>
      <c r="D278" s="193">
        <f>A277</f>
        <v>56</v>
      </c>
      <c r="E278" s="337" t="s">
        <v>277</v>
      </c>
      <c r="F278" s="448"/>
      <c r="G278" s="449"/>
    </row>
    <row r="279" spans="1:8" ht="24.95" customHeight="1">
      <c r="A279" s="335"/>
      <c r="B279" s="27"/>
      <c r="C279" s="28"/>
      <c r="D279" s="181"/>
      <c r="E279" s="90" t="s">
        <v>92</v>
      </c>
      <c r="F279" s="237"/>
      <c r="G279" s="53"/>
    </row>
    <row r="280" spans="1:8" ht="18" customHeight="1">
      <c r="A280" s="335"/>
      <c r="B280" s="34"/>
      <c r="C280" s="35"/>
      <c r="D280" s="35"/>
      <c r="E280" s="335"/>
    </row>
    <row r="281" spans="1:8" ht="18" customHeight="1">
      <c r="A281" s="335"/>
      <c r="B281" s="34"/>
      <c r="C281" s="35"/>
      <c r="D281" s="35"/>
      <c r="E281" s="335"/>
    </row>
    <row r="282" spans="1:8" ht="18" customHeight="1">
      <c r="A282" s="335"/>
      <c r="B282" s="34"/>
      <c r="C282" s="35"/>
      <c r="D282" s="35"/>
      <c r="E282" s="335"/>
    </row>
    <row r="283" spans="1:8" ht="18" customHeight="1">
      <c r="A283" s="335"/>
      <c r="B283" s="34"/>
      <c r="C283" s="35"/>
      <c r="D283" s="35"/>
      <c r="E283" s="335"/>
    </row>
    <row r="284" spans="1:8" ht="18" customHeight="1">
      <c r="A284" s="335"/>
      <c r="B284" s="34"/>
      <c r="C284" s="35"/>
      <c r="D284" s="35"/>
      <c r="E284" s="335"/>
    </row>
    <row r="285" spans="1:8" ht="18" customHeight="1">
      <c r="A285" s="335"/>
      <c r="B285" s="34"/>
      <c r="C285" s="35"/>
      <c r="D285" s="35"/>
      <c r="E285" s="335"/>
    </row>
    <row r="286" spans="1:8" ht="18" customHeight="1">
      <c r="A286" s="335"/>
      <c r="B286" s="34"/>
      <c r="C286" s="35"/>
      <c r="D286" s="35"/>
      <c r="E286" s="335"/>
    </row>
    <row r="287" spans="1:8" ht="18" customHeight="1">
      <c r="A287" s="335"/>
      <c r="B287" s="34"/>
      <c r="C287" s="35"/>
      <c r="D287" s="35"/>
      <c r="E287" s="335"/>
    </row>
    <row r="288" spans="1:8" ht="18" customHeight="1">
      <c r="A288" s="335"/>
      <c r="B288" s="34"/>
      <c r="C288" s="35"/>
      <c r="D288" s="35"/>
      <c r="E288" s="335"/>
    </row>
    <row r="289" spans="1:8" ht="18" customHeight="1">
      <c r="A289" s="335"/>
      <c r="B289" s="34"/>
      <c r="C289" s="35"/>
      <c r="D289" s="35"/>
      <c r="E289" s="335"/>
    </row>
    <row r="290" spans="1:8" ht="18" customHeight="1">
      <c r="A290" s="342"/>
      <c r="B290" s="34"/>
      <c r="C290" s="35"/>
      <c r="D290" s="35"/>
      <c r="E290" s="342"/>
    </row>
    <row r="291" spans="1:8" ht="18" customHeight="1">
      <c r="A291" s="342"/>
      <c r="B291" s="34"/>
      <c r="C291" s="35"/>
      <c r="D291" s="35"/>
      <c r="E291" s="342"/>
    </row>
    <row r="292" spans="1:8" ht="18" customHeight="1">
      <c r="A292" s="342"/>
      <c r="B292" s="34"/>
      <c r="C292" s="35"/>
      <c r="D292" s="35"/>
      <c r="E292" s="342"/>
    </row>
    <row r="293" spans="1:8" ht="18" customHeight="1">
      <c r="A293" s="342"/>
      <c r="B293" s="34"/>
      <c r="C293" s="35"/>
      <c r="D293" s="35"/>
      <c r="E293" s="342"/>
    </row>
    <row r="294" spans="1:8" ht="18" customHeight="1">
      <c r="A294" s="342"/>
      <c r="B294" s="34"/>
      <c r="C294" s="35"/>
      <c r="D294" s="35"/>
      <c r="E294" s="342"/>
    </row>
    <row r="295" spans="1:8" ht="18" customHeight="1">
      <c r="A295" s="342"/>
      <c r="B295" s="34"/>
      <c r="C295" s="35"/>
      <c r="D295" s="35"/>
      <c r="E295" s="342"/>
    </row>
    <row r="296" spans="1:8" ht="18" customHeight="1">
      <c r="A296" s="342"/>
      <c r="B296" s="34"/>
      <c r="C296" s="35"/>
      <c r="D296" s="35"/>
      <c r="E296" s="342"/>
    </row>
    <row r="297" spans="1:8" s="15" customFormat="1" ht="50.1" customHeight="1">
      <c r="A297" s="451" t="s">
        <v>2586</v>
      </c>
      <c r="B297" s="438"/>
      <c r="C297" s="452"/>
      <c r="D297" s="452"/>
      <c r="E297" s="452"/>
      <c r="F297" s="452"/>
      <c r="G297" s="452"/>
    </row>
    <row r="298" spans="1:8" s="10" customFormat="1" ht="24.95" customHeight="1">
      <c r="A298" s="469" t="s">
        <v>1236</v>
      </c>
      <c r="B298" s="469"/>
      <c r="C298" s="469"/>
      <c r="D298" s="469"/>
      <c r="E298" s="469"/>
      <c r="F298" s="469"/>
      <c r="G298" s="469"/>
    </row>
    <row r="299" spans="1:8" s="10" customFormat="1" ht="35.1" customHeight="1">
      <c r="A299" s="471" t="s">
        <v>2638</v>
      </c>
      <c r="B299" s="471"/>
      <c r="C299" s="471"/>
      <c r="D299" s="471"/>
      <c r="E299" s="471"/>
      <c r="F299" s="471"/>
      <c r="G299" s="471"/>
    </row>
    <row r="300" spans="1:8" ht="15" customHeight="1">
      <c r="A300" s="6"/>
      <c r="B300" s="6"/>
      <c r="C300" s="6"/>
      <c r="D300" s="6"/>
      <c r="E300" s="6"/>
      <c r="F300" s="184" t="s">
        <v>395</v>
      </c>
      <c r="G300" s="238" t="s">
        <v>2648</v>
      </c>
    </row>
    <row r="301" spans="1:8" s="8" customFormat="1" ht="30" customHeight="1">
      <c r="A301" s="226" t="s">
        <v>22</v>
      </c>
      <c r="B301" s="239" t="s">
        <v>5</v>
      </c>
      <c r="C301" s="441" t="s">
        <v>25</v>
      </c>
      <c r="D301" s="442"/>
      <c r="E301" s="226" t="s">
        <v>26</v>
      </c>
      <c r="F301" s="226" t="s">
        <v>27</v>
      </c>
      <c r="G301" s="226" t="s">
        <v>28</v>
      </c>
    </row>
    <row r="302" spans="1:8" s="8" customFormat="1" ht="30" customHeight="1">
      <c r="A302" s="226"/>
      <c r="B302" s="441" t="s">
        <v>2</v>
      </c>
      <c r="C302" s="466"/>
      <c r="D302" s="240">
        <f>A303</f>
        <v>1</v>
      </c>
      <c r="E302" s="44"/>
      <c r="F302" s="44"/>
      <c r="G302" s="231"/>
      <c r="H302" s="226"/>
    </row>
    <row r="303" spans="1:8" s="10" customFormat="1" ht="30" customHeight="1">
      <c r="A303" s="33">
        <v>1</v>
      </c>
      <c r="B303" s="51" t="s">
        <v>2599</v>
      </c>
      <c r="C303" s="286" t="s">
        <v>2600</v>
      </c>
      <c r="D303" s="287" t="s">
        <v>56</v>
      </c>
      <c r="E303" s="42" t="s">
        <v>2601</v>
      </c>
      <c r="F303" s="69" t="s">
        <v>2094</v>
      </c>
      <c r="G303" s="46" t="s">
        <v>2602</v>
      </c>
      <c r="H303" s="37" t="s">
        <v>347</v>
      </c>
    </row>
    <row r="304" spans="1:8" s="8" customFormat="1" ht="30" customHeight="1">
      <c r="A304" s="226"/>
      <c r="B304" s="441" t="s">
        <v>3</v>
      </c>
      <c r="C304" s="466"/>
      <c r="D304" s="240">
        <f>A313</f>
        <v>9</v>
      </c>
      <c r="E304" s="44"/>
      <c r="F304" s="44"/>
      <c r="G304" s="227"/>
      <c r="H304" s="226"/>
    </row>
    <row r="305" spans="1:8" s="10" customFormat="1" ht="30" customHeight="1">
      <c r="A305" s="33">
        <v>1</v>
      </c>
      <c r="B305" s="51" t="s">
        <v>2603</v>
      </c>
      <c r="C305" s="286" t="s">
        <v>2604</v>
      </c>
      <c r="D305" s="287" t="s">
        <v>193</v>
      </c>
      <c r="E305" s="42" t="s">
        <v>2621</v>
      </c>
      <c r="F305" s="69" t="s">
        <v>2175</v>
      </c>
      <c r="G305" s="46"/>
      <c r="H305" s="37" t="s">
        <v>323</v>
      </c>
    </row>
    <row r="306" spans="1:8" s="10" customFormat="1" ht="30" customHeight="1">
      <c r="A306" s="33">
        <v>2</v>
      </c>
      <c r="B306" s="51" t="s">
        <v>2605</v>
      </c>
      <c r="C306" s="286" t="s">
        <v>2606</v>
      </c>
      <c r="D306" s="287" t="s">
        <v>9</v>
      </c>
      <c r="E306" s="42" t="s">
        <v>2621</v>
      </c>
      <c r="F306" s="69" t="s">
        <v>2174</v>
      </c>
      <c r="G306" s="46"/>
      <c r="H306" s="37" t="s">
        <v>323</v>
      </c>
    </row>
    <row r="307" spans="1:8" s="10" customFormat="1" ht="30" customHeight="1">
      <c r="A307" s="33">
        <v>3</v>
      </c>
      <c r="B307" s="51" t="s">
        <v>2607</v>
      </c>
      <c r="C307" s="286" t="s">
        <v>2608</v>
      </c>
      <c r="D307" s="287" t="s">
        <v>212</v>
      </c>
      <c r="E307" s="42" t="s">
        <v>2621</v>
      </c>
      <c r="F307" s="69" t="s">
        <v>2174</v>
      </c>
      <c r="G307" s="46"/>
      <c r="H307" s="37" t="s">
        <v>323</v>
      </c>
    </row>
    <row r="308" spans="1:8" s="10" customFormat="1" ht="30" customHeight="1">
      <c r="A308" s="33">
        <v>4</v>
      </c>
      <c r="B308" s="51" t="s">
        <v>2609</v>
      </c>
      <c r="C308" s="286" t="s">
        <v>2610</v>
      </c>
      <c r="D308" s="287" t="s">
        <v>66</v>
      </c>
      <c r="E308" s="42" t="s">
        <v>2621</v>
      </c>
      <c r="F308" s="69" t="s">
        <v>2174</v>
      </c>
      <c r="G308" s="46"/>
      <c r="H308" s="37" t="s">
        <v>323</v>
      </c>
    </row>
    <row r="309" spans="1:8" s="10" customFormat="1" ht="30" customHeight="1">
      <c r="A309" s="33">
        <v>5</v>
      </c>
      <c r="B309" s="51" t="s">
        <v>2611</v>
      </c>
      <c r="C309" s="286" t="s">
        <v>2612</v>
      </c>
      <c r="D309" s="287" t="s">
        <v>167</v>
      </c>
      <c r="E309" s="42" t="s">
        <v>2621</v>
      </c>
      <c r="F309" s="69" t="s">
        <v>2174</v>
      </c>
      <c r="G309" s="46"/>
      <c r="H309" s="37" t="s">
        <v>323</v>
      </c>
    </row>
    <row r="310" spans="1:8" s="10" customFormat="1" ht="30" customHeight="1">
      <c r="A310" s="33">
        <v>6</v>
      </c>
      <c r="B310" s="51" t="s">
        <v>2613</v>
      </c>
      <c r="C310" s="286" t="s">
        <v>2614</v>
      </c>
      <c r="D310" s="287" t="s">
        <v>67</v>
      </c>
      <c r="E310" s="42" t="s">
        <v>2621</v>
      </c>
      <c r="F310" s="69" t="s">
        <v>2174</v>
      </c>
      <c r="G310" s="46"/>
      <c r="H310" s="37" t="s">
        <v>323</v>
      </c>
    </row>
    <row r="311" spans="1:8" s="10" customFormat="1" ht="30" customHeight="1">
      <c r="A311" s="33">
        <v>7</v>
      </c>
      <c r="B311" s="51" t="s">
        <v>2615</v>
      </c>
      <c r="C311" s="286" t="s">
        <v>2616</v>
      </c>
      <c r="D311" s="287" t="s">
        <v>2617</v>
      </c>
      <c r="E311" s="42" t="s">
        <v>2621</v>
      </c>
      <c r="F311" s="69" t="s">
        <v>2174</v>
      </c>
      <c r="G311" s="46"/>
      <c r="H311" s="37" t="s">
        <v>323</v>
      </c>
    </row>
    <row r="312" spans="1:8" s="10" customFormat="1" ht="30" customHeight="1">
      <c r="A312" s="33">
        <v>8</v>
      </c>
      <c r="B312" s="51" t="s">
        <v>2618</v>
      </c>
      <c r="C312" s="286" t="s">
        <v>2619</v>
      </c>
      <c r="D312" s="287" t="s">
        <v>988</v>
      </c>
      <c r="E312" s="42" t="s">
        <v>2621</v>
      </c>
      <c r="F312" s="69" t="s">
        <v>2174</v>
      </c>
      <c r="G312" s="46"/>
      <c r="H312" s="37" t="s">
        <v>323</v>
      </c>
    </row>
    <row r="313" spans="1:8" s="10" customFormat="1" ht="30" customHeight="1">
      <c r="A313" s="33">
        <v>9</v>
      </c>
      <c r="B313" s="51" t="s">
        <v>2620</v>
      </c>
      <c r="C313" s="286" t="s">
        <v>83</v>
      </c>
      <c r="D313" s="287" t="s">
        <v>6</v>
      </c>
      <c r="E313" s="42" t="s">
        <v>2621</v>
      </c>
      <c r="F313" s="69" t="s">
        <v>2174</v>
      </c>
      <c r="G313" s="46"/>
      <c r="H313" s="37" t="s">
        <v>323</v>
      </c>
    </row>
    <row r="314" spans="1:8" s="10" customFormat="1" ht="30" customHeight="1">
      <c r="A314" s="446" t="s">
        <v>30</v>
      </c>
      <c r="B314" s="447"/>
      <c r="C314" s="447"/>
      <c r="D314" s="193">
        <f>SUM(D302,D304)</f>
        <v>10</v>
      </c>
      <c r="E314" s="243" t="s">
        <v>277</v>
      </c>
      <c r="F314" s="448"/>
      <c r="G314" s="449"/>
    </row>
    <row r="315" spans="1:8" ht="30" customHeight="1">
      <c r="A315" s="241"/>
      <c r="B315" s="27"/>
      <c r="C315" s="28"/>
      <c r="D315" s="181"/>
      <c r="E315" s="90" t="s">
        <v>92</v>
      </c>
      <c r="F315" s="237"/>
      <c r="G315" s="53"/>
    </row>
    <row r="316" spans="1:8" ht="18" customHeight="1">
      <c r="A316" s="241"/>
      <c r="B316" s="34"/>
      <c r="C316" s="35"/>
      <c r="D316" s="35"/>
      <c r="E316" s="241"/>
    </row>
    <row r="317" spans="1:8" ht="18" customHeight="1">
      <c r="A317" s="315"/>
      <c r="B317" s="34"/>
      <c r="C317" s="35"/>
      <c r="D317" s="35"/>
      <c r="E317" s="315"/>
    </row>
    <row r="318" spans="1:8" ht="18" customHeight="1">
      <c r="A318" s="315"/>
      <c r="B318" s="34"/>
      <c r="C318" s="35"/>
      <c r="D318" s="35"/>
      <c r="E318" s="315"/>
    </row>
    <row r="319" spans="1:8" ht="18" customHeight="1">
      <c r="A319" s="315"/>
      <c r="B319" s="34"/>
      <c r="C319" s="35"/>
      <c r="D319" s="35"/>
      <c r="E319" s="315"/>
    </row>
    <row r="320" spans="1:8" ht="18" customHeight="1">
      <c r="A320" s="315"/>
      <c r="B320" s="34"/>
      <c r="C320" s="35"/>
      <c r="D320" s="35"/>
      <c r="E320" s="315"/>
    </row>
    <row r="321" spans="1:7" ht="18" customHeight="1">
      <c r="A321" s="315"/>
      <c r="B321" s="34"/>
      <c r="C321" s="35"/>
      <c r="D321" s="35"/>
      <c r="E321" s="315"/>
    </row>
    <row r="322" spans="1:7" ht="18" customHeight="1">
      <c r="A322" s="315"/>
      <c r="B322" s="34"/>
      <c r="C322" s="35"/>
      <c r="D322" s="35"/>
      <c r="E322" s="315"/>
    </row>
    <row r="323" spans="1:7" ht="18" customHeight="1">
      <c r="A323" s="315"/>
      <c r="B323" s="34"/>
      <c r="C323" s="35"/>
      <c r="D323" s="35"/>
      <c r="E323" s="315"/>
    </row>
    <row r="324" spans="1:7" ht="18" customHeight="1">
      <c r="A324" s="255"/>
      <c r="B324" s="34"/>
      <c r="C324" s="35"/>
      <c r="D324" s="35"/>
      <c r="E324" s="255"/>
    </row>
    <row r="325" spans="1:7" ht="18" customHeight="1">
      <c r="A325" s="255"/>
      <c r="B325" s="34"/>
      <c r="C325" s="35"/>
      <c r="D325" s="35"/>
      <c r="E325" s="255"/>
    </row>
    <row r="326" spans="1:7" ht="18" customHeight="1">
      <c r="A326" s="126"/>
      <c r="B326" s="34"/>
      <c r="C326" s="35"/>
      <c r="D326" s="35"/>
      <c r="E326" s="126"/>
    </row>
    <row r="327" spans="1:7" s="10" customFormat="1" ht="18" customHeight="1">
      <c r="A327" s="19"/>
      <c r="B327" s="19"/>
      <c r="C327" s="19"/>
      <c r="D327" s="20" t="s">
        <v>119</v>
      </c>
      <c r="E327" s="20" t="s">
        <v>12</v>
      </c>
      <c r="F327" s="36"/>
      <c r="G327" s="36"/>
    </row>
    <row r="328" spans="1:7" ht="20.100000000000001" customHeight="1">
      <c r="A328" s="16"/>
      <c r="B328" s="16"/>
      <c r="C328" s="16" t="s">
        <v>4</v>
      </c>
      <c r="D328" s="16" t="e">
        <f>SUM(D329:D330)</f>
        <v>#REF!</v>
      </c>
      <c r="E328" s="48"/>
      <c r="F328" s="48"/>
      <c r="G328" s="16"/>
    </row>
    <row r="329" spans="1:7" ht="18" customHeight="1">
      <c r="A329" s="13"/>
      <c r="B329" s="13"/>
      <c r="C329" s="13" t="s">
        <v>16</v>
      </c>
      <c r="D329" s="13" t="e">
        <f>SUM(#REF!)</f>
        <v>#REF!</v>
      </c>
      <c r="E329" s="13"/>
      <c r="F329" s="13"/>
      <c r="G329" s="13"/>
    </row>
    <row r="330" spans="1:7" ht="18" customHeight="1">
      <c r="A330" s="13"/>
      <c r="B330" s="13"/>
      <c r="C330" s="13" t="s">
        <v>17</v>
      </c>
      <c r="D330" s="13">
        <f>SUM(0)</f>
        <v>0</v>
      </c>
      <c r="E330" s="13"/>
      <c r="F330" s="13"/>
      <c r="G330" s="13"/>
    </row>
    <row r="331" spans="1:7" ht="18" customHeight="1">
      <c r="A331" s="13"/>
      <c r="B331" s="13"/>
      <c r="C331" s="13"/>
      <c r="D331" s="13"/>
      <c r="E331" s="13"/>
      <c r="F331" s="13"/>
      <c r="G331" s="13"/>
    </row>
    <row r="332" spans="1:7" ht="18" customHeight="1">
      <c r="A332" s="13"/>
      <c r="B332" s="13"/>
      <c r="C332" s="13"/>
      <c r="D332" s="13"/>
      <c r="E332" s="13"/>
      <c r="F332" s="13"/>
      <c r="G332" s="13"/>
    </row>
    <row r="333" spans="1:7" ht="18" customHeight="1">
      <c r="A333" s="13"/>
      <c r="B333" s="13"/>
      <c r="C333" s="13"/>
      <c r="D333" s="13"/>
      <c r="E333" s="13"/>
      <c r="F333" s="13"/>
      <c r="G333" s="13"/>
    </row>
    <row r="334" spans="1:7" ht="18" customHeight="1">
      <c r="A334" s="13"/>
      <c r="B334" s="13"/>
      <c r="C334" s="13"/>
      <c r="D334" s="13"/>
      <c r="E334" s="13"/>
      <c r="F334" s="13"/>
      <c r="G334" s="13"/>
    </row>
    <row r="335" spans="1:7" ht="18" customHeight="1">
      <c r="A335" s="13"/>
      <c r="B335" s="13"/>
      <c r="C335" s="13"/>
      <c r="D335" s="13"/>
      <c r="E335" s="13"/>
      <c r="F335" s="13"/>
      <c r="G335" s="13"/>
    </row>
    <row r="336" spans="1:7" ht="18" customHeight="1">
      <c r="A336" s="13"/>
      <c r="B336" s="13"/>
      <c r="C336" s="13"/>
      <c r="D336" s="13"/>
      <c r="E336" s="13"/>
      <c r="F336" s="13"/>
      <c r="G336" s="13"/>
    </row>
    <row r="337" spans="1:7" ht="18" customHeight="1">
      <c r="A337" s="13"/>
      <c r="B337" s="13"/>
      <c r="C337" s="13"/>
      <c r="D337" s="13"/>
      <c r="E337" s="13"/>
      <c r="F337" s="13"/>
      <c r="G337" s="13"/>
    </row>
    <row r="338" spans="1:7" ht="18" customHeight="1">
      <c r="A338" s="13"/>
      <c r="B338" s="13"/>
      <c r="C338" s="13"/>
      <c r="D338" s="13"/>
      <c r="E338" s="13"/>
      <c r="F338" s="13"/>
      <c r="G338" s="13"/>
    </row>
    <row r="339" spans="1:7" ht="18" customHeight="1">
      <c r="A339" s="13"/>
      <c r="B339" s="13"/>
      <c r="C339" s="13"/>
      <c r="D339" s="13"/>
      <c r="E339" s="13"/>
      <c r="F339" s="13"/>
      <c r="G339" s="13"/>
    </row>
    <row r="340" spans="1:7" ht="18" customHeight="1">
      <c r="A340" s="13"/>
      <c r="B340" s="13"/>
      <c r="C340" s="13"/>
      <c r="D340" s="13"/>
      <c r="E340" s="13"/>
      <c r="F340" s="13"/>
      <c r="G340" s="13"/>
    </row>
    <row r="341" spans="1:7" ht="18" customHeight="1">
      <c r="A341" s="16"/>
      <c r="B341" s="16"/>
      <c r="C341" s="16"/>
      <c r="D341" s="16"/>
      <c r="F341" s="16"/>
      <c r="G341" s="16"/>
    </row>
    <row r="342" spans="1:7" ht="18" customHeight="1">
      <c r="A342" s="16"/>
      <c r="B342" s="16"/>
      <c r="C342" s="16"/>
      <c r="D342" s="16"/>
      <c r="F342" s="16"/>
      <c r="G342" s="16"/>
    </row>
    <row r="343" spans="1:7" ht="18" customHeight="1">
      <c r="A343" s="16"/>
      <c r="B343" s="16"/>
      <c r="C343" s="16"/>
      <c r="D343" s="16"/>
      <c r="F343" s="16"/>
      <c r="G343" s="16"/>
    </row>
    <row r="344" spans="1:7" ht="18" customHeight="1">
      <c r="A344" s="16"/>
      <c r="B344" s="16"/>
      <c r="C344" s="16"/>
      <c r="D344" s="16"/>
      <c r="F344" s="16"/>
      <c r="G344" s="16"/>
    </row>
    <row r="345" spans="1:7" ht="18" customHeight="1">
      <c r="A345" s="16"/>
      <c r="B345" s="16"/>
      <c r="C345" s="16"/>
      <c r="D345" s="16"/>
      <c r="F345" s="16"/>
      <c r="G345" s="16"/>
    </row>
    <row r="346" spans="1:7" ht="18" customHeight="1">
      <c r="A346" s="16"/>
      <c r="B346" s="16"/>
      <c r="C346" s="16"/>
      <c r="D346" s="16"/>
      <c r="F346" s="16"/>
      <c r="G346" s="16"/>
    </row>
    <row r="347" spans="1:7" ht="18" customHeight="1">
      <c r="A347" s="16"/>
      <c r="B347" s="16"/>
      <c r="C347" s="16"/>
      <c r="D347" s="16"/>
      <c r="F347" s="16"/>
      <c r="G347" s="16"/>
    </row>
    <row r="348" spans="1:7" ht="18" customHeight="1">
      <c r="A348" s="16"/>
      <c r="B348" s="16"/>
      <c r="C348" s="16"/>
      <c r="D348" s="16"/>
      <c r="F348" s="16"/>
      <c r="G348" s="16"/>
    </row>
    <row r="349" spans="1:7" ht="18" customHeight="1">
      <c r="A349" s="16"/>
      <c r="B349" s="16"/>
      <c r="C349" s="16"/>
      <c r="D349" s="16"/>
      <c r="F349" s="16"/>
      <c r="G349" s="16"/>
    </row>
    <row r="350" spans="1:7" ht="18" customHeight="1">
      <c r="A350" s="16"/>
      <c r="B350" s="16"/>
      <c r="C350" s="16"/>
      <c r="D350" s="16"/>
      <c r="F350" s="16"/>
      <c r="G350" s="16"/>
    </row>
    <row r="351" spans="1:7" ht="18" customHeight="1">
      <c r="A351" s="16"/>
      <c r="B351" s="16"/>
      <c r="C351" s="16"/>
      <c r="D351" s="16"/>
      <c r="F351" s="16"/>
      <c r="G351" s="16"/>
    </row>
    <row r="352" spans="1:7" ht="18" customHeight="1">
      <c r="A352" s="13"/>
      <c r="B352" s="13"/>
      <c r="C352" s="13"/>
      <c r="D352" s="13"/>
      <c r="E352" s="13"/>
      <c r="F352" s="13"/>
      <c r="G352" s="13"/>
    </row>
    <row r="353" spans="1:7" ht="18" customHeight="1">
      <c r="A353" s="13"/>
      <c r="B353" s="13"/>
      <c r="C353" s="13"/>
      <c r="D353" s="13"/>
      <c r="E353" s="13"/>
      <c r="F353" s="13"/>
      <c r="G353" s="13"/>
    </row>
    <row r="354" spans="1:7" ht="18" customHeight="1">
      <c r="A354" s="13"/>
      <c r="B354" s="13"/>
      <c r="C354" s="13"/>
      <c r="D354" s="13"/>
      <c r="E354" s="13"/>
      <c r="F354" s="13"/>
      <c r="G354" s="13"/>
    </row>
    <row r="355" spans="1:7" ht="18" customHeight="1">
      <c r="A355" s="13"/>
      <c r="B355" s="13"/>
      <c r="C355" s="13"/>
      <c r="D355" s="13"/>
      <c r="E355" s="13"/>
      <c r="F355" s="13"/>
      <c r="G355" s="13"/>
    </row>
    <row r="356" spans="1:7" ht="18" customHeight="1">
      <c r="A356" s="13"/>
      <c r="B356" s="13"/>
      <c r="C356" s="13"/>
      <c r="D356" s="13"/>
      <c r="E356" s="13"/>
      <c r="F356" s="13"/>
      <c r="G356" s="13"/>
    </row>
    <row r="357" spans="1:7" ht="18" customHeight="1">
      <c r="A357" s="16"/>
      <c r="B357" s="16"/>
      <c r="C357" s="16"/>
      <c r="D357" s="16"/>
      <c r="F357" s="16"/>
      <c r="G357" s="16"/>
    </row>
    <row r="358" spans="1:7" ht="18" customHeight="1">
      <c r="A358" s="16"/>
      <c r="B358" s="16"/>
      <c r="C358" s="16"/>
      <c r="D358" s="16"/>
      <c r="F358" s="16"/>
      <c r="G358" s="16"/>
    </row>
    <row r="359" spans="1:7" ht="18" customHeight="1"/>
    <row r="360" spans="1:7" ht="18" customHeight="1"/>
    <row r="361" spans="1:7" ht="18" customHeight="1"/>
    <row r="362" spans="1:7" ht="18" customHeight="1"/>
    <row r="363" spans="1:7" ht="18" customHeight="1"/>
    <row r="364" spans="1:7" ht="18" customHeight="1"/>
    <row r="365" spans="1:7" ht="18" customHeight="1"/>
    <row r="366" spans="1:7" ht="18" customHeight="1"/>
    <row r="367" spans="1:7" ht="18" customHeight="1"/>
    <row r="368" spans="1:7" ht="18" customHeight="1"/>
    <row r="369" ht="18" customHeight="1"/>
    <row r="370" ht="18" customHeight="1"/>
    <row r="371" ht="18" customHeight="1"/>
    <row r="372" ht="18" customHeight="1"/>
    <row r="373" ht="18" customHeight="1"/>
    <row r="374" ht="18" customHeight="1"/>
    <row r="375" ht="18" customHeight="1"/>
    <row r="376" ht="18" customHeight="1"/>
    <row r="377" ht="18" customHeight="1"/>
    <row r="378" ht="18" customHeight="1"/>
    <row r="379" ht="18" customHeight="1"/>
    <row r="380" ht="18" customHeight="1"/>
    <row r="381" ht="18" customHeight="1"/>
  </sheetData>
  <sortState ref="A7:I17">
    <sortCondition ref="A7"/>
  </sortState>
  <mergeCells count="22">
    <mergeCell ref="A297:G297"/>
    <mergeCell ref="A298:G298"/>
    <mergeCell ref="A299:G299"/>
    <mergeCell ref="C301:D301"/>
    <mergeCell ref="A314:C314"/>
    <mergeCell ref="F314:G314"/>
    <mergeCell ref="B302:C302"/>
    <mergeCell ref="B304:C304"/>
    <mergeCell ref="A278:C278"/>
    <mergeCell ref="F278:G278"/>
    <mergeCell ref="A217:G217"/>
    <mergeCell ref="A218:G218"/>
    <mergeCell ref="A219:G219"/>
    <mergeCell ref="C221:D221"/>
    <mergeCell ref="A1:G1"/>
    <mergeCell ref="A2:G2"/>
    <mergeCell ref="A3:G3"/>
    <mergeCell ref="C5:D5"/>
    <mergeCell ref="A214:C214"/>
    <mergeCell ref="F214:G214"/>
    <mergeCell ref="B6:C6"/>
    <mergeCell ref="B26:C26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7"/>
  <sheetViews>
    <sheetView view="pageBreakPreview" topLeftCell="A37" zoomScaleNormal="100" workbookViewId="0">
      <selection activeCell="D246" sqref="D246"/>
    </sheetView>
  </sheetViews>
  <sheetFormatPr defaultRowHeight="15"/>
  <cols>
    <col min="1" max="1" width="4.625" style="3" customWidth="1"/>
    <col min="2" max="2" width="9.625" style="3" customWidth="1"/>
    <col min="3" max="3" width="16.8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5.625" style="4" customWidth="1"/>
    <col min="8" max="8" width="12.625" style="4" customWidth="1"/>
    <col min="9" max="16384" width="9" style="4"/>
  </cols>
  <sheetData>
    <row r="1" spans="1:9" s="15" customFormat="1" ht="50.1" customHeight="1">
      <c r="A1" s="451" t="s">
        <v>5556</v>
      </c>
      <c r="B1" s="438"/>
      <c r="C1" s="452"/>
      <c r="D1" s="452"/>
      <c r="E1" s="452"/>
      <c r="F1" s="452"/>
      <c r="G1" s="452"/>
    </row>
    <row r="2" spans="1:9" s="10" customFormat="1" ht="20.100000000000001" customHeight="1">
      <c r="A2" s="469" t="s">
        <v>393</v>
      </c>
      <c r="B2" s="469"/>
      <c r="C2" s="469"/>
      <c r="D2" s="469"/>
      <c r="E2" s="469"/>
      <c r="F2" s="469"/>
      <c r="G2" s="469"/>
    </row>
    <row r="3" spans="1:9" s="10" customFormat="1" ht="35.1" customHeight="1">
      <c r="A3" s="470" t="s">
        <v>5557</v>
      </c>
      <c r="B3" s="470"/>
      <c r="C3" s="470"/>
      <c r="D3" s="470"/>
      <c r="E3" s="470"/>
      <c r="F3" s="470"/>
      <c r="G3" s="470"/>
    </row>
    <row r="4" spans="1:9" ht="15" customHeight="1">
      <c r="A4" s="6"/>
      <c r="B4" s="6"/>
      <c r="C4" s="6"/>
      <c r="D4" s="6"/>
      <c r="E4" s="6"/>
      <c r="F4" s="184"/>
      <c r="G4" s="184" t="s">
        <v>5452</v>
      </c>
    </row>
    <row r="5" spans="1:9" s="8" customFormat="1" ht="24.95" customHeight="1">
      <c r="A5" s="226" t="s">
        <v>22</v>
      </c>
      <c r="B5" s="424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9" s="8" customFormat="1" ht="20.100000000000001" customHeight="1">
      <c r="A6" s="226"/>
      <c r="B6" s="441" t="s">
        <v>2</v>
      </c>
      <c r="C6" s="466"/>
      <c r="D6" s="425">
        <f>A16</f>
        <v>10</v>
      </c>
      <c r="E6" s="44"/>
      <c r="F6" s="44"/>
      <c r="G6" s="231"/>
    </row>
    <row r="7" spans="1:9" s="10" customFormat="1" ht="15.6" customHeight="1">
      <c r="A7" s="45">
        <v>1</v>
      </c>
      <c r="B7" s="51" t="s">
        <v>5558</v>
      </c>
      <c r="C7" s="260" t="s">
        <v>5559</v>
      </c>
      <c r="D7" s="261" t="s">
        <v>197</v>
      </c>
      <c r="E7" s="42" t="s">
        <v>2517</v>
      </c>
      <c r="F7" s="69" t="s">
        <v>1957</v>
      </c>
      <c r="G7" s="258" t="s">
        <v>5560</v>
      </c>
      <c r="H7" s="37" t="s">
        <v>326</v>
      </c>
    </row>
    <row r="8" spans="1:9" s="10" customFormat="1" ht="15.6" customHeight="1">
      <c r="A8" s="45">
        <v>2</v>
      </c>
      <c r="B8" s="89" t="s">
        <v>5561</v>
      </c>
      <c r="C8" s="87" t="s">
        <v>5562</v>
      </c>
      <c r="D8" s="88" t="s">
        <v>198</v>
      </c>
      <c r="E8" s="95" t="s">
        <v>3545</v>
      </c>
      <c r="F8" s="69" t="s">
        <v>3378</v>
      </c>
      <c r="G8" s="258" t="s">
        <v>5565</v>
      </c>
      <c r="H8" s="37" t="s">
        <v>326</v>
      </c>
    </row>
    <row r="9" spans="1:9" s="10" customFormat="1" ht="15.6" customHeight="1">
      <c r="A9" s="45">
        <v>3</v>
      </c>
      <c r="B9" s="89" t="s">
        <v>5563</v>
      </c>
      <c r="C9" s="429" t="s">
        <v>5564</v>
      </c>
      <c r="D9" s="430" t="s">
        <v>163</v>
      </c>
      <c r="E9" s="95" t="s">
        <v>3545</v>
      </c>
      <c r="F9" s="69" t="s">
        <v>3378</v>
      </c>
      <c r="G9" s="258" t="s">
        <v>5566</v>
      </c>
      <c r="H9" s="37" t="s">
        <v>326</v>
      </c>
    </row>
    <row r="10" spans="1:9" s="10" customFormat="1" ht="15.6" customHeight="1">
      <c r="A10" s="45">
        <v>4</v>
      </c>
      <c r="B10" s="51" t="s">
        <v>5567</v>
      </c>
      <c r="C10" s="59" t="s">
        <v>3751</v>
      </c>
      <c r="D10" s="60" t="s">
        <v>1791</v>
      </c>
      <c r="E10" s="42" t="s">
        <v>3899</v>
      </c>
      <c r="F10" s="69" t="s">
        <v>5568</v>
      </c>
      <c r="G10" s="258" t="s">
        <v>5569</v>
      </c>
      <c r="H10" s="37" t="s">
        <v>326</v>
      </c>
    </row>
    <row r="11" spans="1:9" s="10" customFormat="1" ht="15.6" customHeight="1">
      <c r="A11" s="45">
        <v>5</v>
      </c>
      <c r="B11" s="51" t="s">
        <v>5570</v>
      </c>
      <c r="C11" s="59" t="s">
        <v>5571</v>
      </c>
      <c r="D11" s="60" t="s">
        <v>153</v>
      </c>
      <c r="E11" s="42" t="s">
        <v>3899</v>
      </c>
      <c r="F11" s="69" t="s">
        <v>5568</v>
      </c>
      <c r="G11" s="45" t="s">
        <v>1</v>
      </c>
      <c r="H11" s="37" t="s">
        <v>326</v>
      </c>
    </row>
    <row r="12" spans="1:9" s="10" customFormat="1" ht="15.6" customHeight="1">
      <c r="A12" s="45">
        <v>6</v>
      </c>
      <c r="B12" s="89"/>
      <c r="C12" s="284"/>
      <c r="D12" s="285"/>
      <c r="E12" s="95"/>
      <c r="F12" s="69"/>
      <c r="G12" s="258"/>
      <c r="H12" s="37" t="s">
        <v>326</v>
      </c>
    </row>
    <row r="13" spans="1:9" s="10" customFormat="1" ht="15.6" customHeight="1">
      <c r="A13" s="45">
        <v>7</v>
      </c>
      <c r="B13" s="89"/>
      <c r="C13" s="284"/>
      <c r="D13" s="285"/>
      <c r="E13" s="95"/>
      <c r="F13" s="69"/>
      <c r="G13" s="258"/>
      <c r="H13" s="37" t="s">
        <v>326</v>
      </c>
    </row>
    <row r="14" spans="1:9" s="10" customFormat="1" ht="15.6" customHeight="1">
      <c r="A14" s="45">
        <v>8</v>
      </c>
      <c r="B14" s="51"/>
      <c r="C14" s="85"/>
      <c r="D14" s="86"/>
      <c r="E14" s="42"/>
      <c r="F14" s="69"/>
      <c r="G14" s="46"/>
      <c r="H14" s="37" t="s">
        <v>326</v>
      </c>
      <c r="I14" s="10">
        <v>2</v>
      </c>
    </row>
    <row r="15" spans="1:9" s="10" customFormat="1" ht="15.6" customHeight="1">
      <c r="A15" s="45">
        <v>9</v>
      </c>
      <c r="B15" s="51"/>
      <c r="C15" s="85"/>
      <c r="D15" s="86"/>
      <c r="E15" s="42"/>
      <c r="F15" s="69"/>
      <c r="G15" s="414"/>
      <c r="H15" s="37" t="s">
        <v>326</v>
      </c>
    </row>
    <row r="16" spans="1:9" s="10" customFormat="1" ht="15.95" customHeight="1">
      <c r="A16" s="45">
        <v>10</v>
      </c>
      <c r="B16" s="51"/>
      <c r="C16" s="85"/>
      <c r="D16" s="86"/>
      <c r="E16" s="42"/>
      <c r="F16" s="69"/>
      <c r="G16" s="46"/>
      <c r="H16" s="37" t="s">
        <v>326</v>
      </c>
      <c r="I16" s="10">
        <v>1</v>
      </c>
    </row>
    <row r="17" spans="1:9" s="8" customFormat="1" ht="20.100000000000001" customHeight="1">
      <c r="A17" s="45"/>
      <c r="B17" s="441" t="s">
        <v>3</v>
      </c>
      <c r="C17" s="466"/>
      <c r="D17" s="425">
        <f>A36</f>
        <v>19</v>
      </c>
      <c r="E17" s="44"/>
      <c r="F17" s="44"/>
      <c r="G17" s="231"/>
      <c r="H17" s="37"/>
    </row>
    <row r="18" spans="1:9" s="10" customFormat="1" ht="15.6" customHeight="1">
      <c r="A18" s="45">
        <v>1</v>
      </c>
      <c r="B18" s="51" t="s">
        <v>5572</v>
      </c>
      <c r="C18" s="260" t="s">
        <v>5573</v>
      </c>
      <c r="D18" s="261" t="s">
        <v>173</v>
      </c>
      <c r="E18" s="42" t="s">
        <v>968</v>
      </c>
      <c r="F18" s="69" t="s">
        <v>5568</v>
      </c>
      <c r="G18" s="46" t="s">
        <v>5580</v>
      </c>
      <c r="H18" s="37" t="s">
        <v>326</v>
      </c>
      <c r="I18" s="10">
        <v>1</v>
      </c>
    </row>
    <row r="19" spans="1:9" s="10" customFormat="1" ht="15.6" customHeight="1">
      <c r="A19" s="45">
        <v>2</v>
      </c>
      <c r="B19" s="51" t="s">
        <v>5574</v>
      </c>
      <c r="C19" s="260" t="s">
        <v>2135</v>
      </c>
      <c r="D19" s="261" t="s">
        <v>151</v>
      </c>
      <c r="E19" s="42" t="s">
        <v>968</v>
      </c>
      <c r="F19" s="69" t="s">
        <v>5568</v>
      </c>
      <c r="G19" s="46" t="s">
        <v>5579</v>
      </c>
      <c r="H19" s="37" t="s">
        <v>326</v>
      </c>
      <c r="I19" s="10">
        <v>2</v>
      </c>
    </row>
    <row r="20" spans="1:9" s="10" customFormat="1" ht="15.6" customHeight="1">
      <c r="A20" s="45">
        <v>3</v>
      </c>
      <c r="B20" s="51" t="s">
        <v>5575</v>
      </c>
      <c r="C20" s="260" t="s">
        <v>4184</v>
      </c>
      <c r="D20" s="261" t="s">
        <v>174</v>
      </c>
      <c r="E20" s="42" t="s">
        <v>968</v>
      </c>
      <c r="F20" s="69" t="s">
        <v>5568</v>
      </c>
      <c r="G20" s="45"/>
      <c r="H20" s="37" t="s">
        <v>326</v>
      </c>
      <c r="I20" s="10">
        <v>3</v>
      </c>
    </row>
    <row r="21" spans="1:9" s="10" customFormat="1" ht="15.6" customHeight="1">
      <c r="A21" s="45">
        <v>4</v>
      </c>
      <c r="B21" s="51" t="s">
        <v>5576</v>
      </c>
      <c r="C21" s="260" t="s">
        <v>5577</v>
      </c>
      <c r="D21" s="261" t="s">
        <v>200</v>
      </c>
      <c r="E21" s="42" t="s">
        <v>968</v>
      </c>
      <c r="F21" s="69" t="s">
        <v>4875</v>
      </c>
      <c r="G21" s="45"/>
      <c r="H21" s="37" t="s">
        <v>326</v>
      </c>
      <c r="I21" s="10">
        <v>4</v>
      </c>
    </row>
    <row r="22" spans="1:9" s="10" customFormat="1" ht="15.6" customHeight="1">
      <c r="A22" s="45">
        <v>5</v>
      </c>
      <c r="B22" s="51" t="s">
        <v>5578</v>
      </c>
      <c r="C22" s="260" t="s">
        <v>1006</v>
      </c>
      <c r="D22" s="261" t="s">
        <v>49</v>
      </c>
      <c r="E22" s="42" t="s">
        <v>968</v>
      </c>
      <c r="F22" s="69" t="s">
        <v>4875</v>
      </c>
      <c r="G22" s="45"/>
      <c r="H22" s="37" t="s">
        <v>326</v>
      </c>
      <c r="I22" s="10">
        <v>5</v>
      </c>
    </row>
    <row r="23" spans="1:9" s="10" customFormat="1" ht="15.6" customHeight="1">
      <c r="A23" s="45">
        <v>6</v>
      </c>
      <c r="B23" s="51"/>
      <c r="C23" s="286"/>
      <c r="D23" s="287"/>
      <c r="E23" s="42"/>
      <c r="F23" s="69"/>
      <c r="G23" s="45"/>
      <c r="H23" s="37" t="s">
        <v>326</v>
      </c>
      <c r="I23" s="10">
        <v>6</v>
      </c>
    </row>
    <row r="24" spans="1:9" s="10" customFormat="1" ht="15.6" customHeight="1">
      <c r="A24" s="45">
        <v>7</v>
      </c>
      <c r="B24" s="51"/>
      <c r="C24" s="286"/>
      <c r="D24" s="287"/>
      <c r="E24" s="42"/>
      <c r="F24" s="69"/>
      <c r="G24" s="45"/>
      <c r="H24" s="37" t="s">
        <v>326</v>
      </c>
      <c r="I24" s="10">
        <v>7</v>
      </c>
    </row>
    <row r="25" spans="1:9" s="10" customFormat="1" ht="15.6" customHeight="1">
      <c r="A25" s="45">
        <v>8</v>
      </c>
      <c r="B25" s="51"/>
      <c r="C25" s="286"/>
      <c r="D25" s="287"/>
      <c r="E25" s="42"/>
      <c r="F25" s="69"/>
      <c r="G25" s="45"/>
      <c r="H25" s="37" t="s">
        <v>326</v>
      </c>
      <c r="I25" s="10">
        <v>8</v>
      </c>
    </row>
    <row r="26" spans="1:9" s="10" customFormat="1" ht="15.6" customHeight="1">
      <c r="A26" s="45">
        <v>9</v>
      </c>
      <c r="B26" s="51"/>
      <c r="C26" s="286"/>
      <c r="D26" s="287"/>
      <c r="E26" s="42"/>
      <c r="F26" s="69"/>
      <c r="G26" s="45"/>
      <c r="H26" s="37" t="s">
        <v>326</v>
      </c>
      <c r="I26" s="10">
        <v>9</v>
      </c>
    </row>
    <row r="27" spans="1:9" s="10" customFormat="1" ht="15.6" customHeight="1">
      <c r="A27" s="45">
        <v>10</v>
      </c>
      <c r="B27" s="51"/>
      <c r="C27" s="286"/>
      <c r="D27" s="287"/>
      <c r="E27" s="42"/>
      <c r="F27" s="69"/>
      <c r="G27" s="45"/>
      <c r="H27" s="37" t="s">
        <v>326</v>
      </c>
      <c r="I27" s="10">
        <v>10</v>
      </c>
    </row>
    <row r="28" spans="1:9" s="10" customFormat="1" ht="15.6" customHeight="1">
      <c r="A28" s="45">
        <v>11</v>
      </c>
      <c r="B28" s="51"/>
      <c r="C28" s="286"/>
      <c r="D28" s="287"/>
      <c r="E28" s="42"/>
      <c r="F28" s="69"/>
      <c r="G28" s="45"/>
      <c r="H28" s="37" t="s">
        <v>326</v>
      </c>
      <c r="I28" s="10">
        <v>11</v>
      </c>
    </row>
    <row r="29" spans="1:9" s="10" customFormat="1" ht="15.6" customHeight="1">
      <c r="A29" s="45">
        <v>12</v>
      </c>
      <c r="B29" s="51"/>
      <c r="C29" s="286"/>
      <c r="D29" s="287"/>
      <c r="E29" s="42"/>
      <c r="F29" s="69"/>
      <c r="G29" s="45"/>
      <c r="H29" s="37" t="s">
        <v>326</v>
      </c>
      <c r="I29" s="10">
        <v>12</v>
      </c>
    </row>
    <row r="30" spans="1:9" s="10" customFormat="1" ht="15.6" customHeight="1">
      <c r="A30" s="45">
        <v>13</v>
      </c>
      <c r="B30" s="51"/>
      <c r="C30" s="286"/>
      <c r="D30" s="287"/>
      <c r="E30" s="42"/>
      <c r="F30" s="69"/>
      <c r="G30" s="45"/>
      <c r="H30" s="37" t="s">
        <v>326</v>
      </c>
      <c r="I30" s="10">
        <v>13</v>
      </c>
    </row>
    <row r="31" spans="1:9" s="10" customFormat="1" ht="15.6" customHeight="1">
      <c r="A31" s="45">
        <v>14</v>
      </c>
      <c r="B31" s="51"/>
      <c r="C31" s="286"/>
      <c r="D31" s="287"/>
      <c r="E31" s="42"/>
      <c r="F31" s="69"/>
      <c r="G31" s="45"/>
      <c r="H31" s="37" t="s">
        <v>326</v>
      </c>
      <c r="I31" s="10">
        <v>14</v>
      </c>
    </row>
    <row r="32" spans="1:9" s="10" customFormat="1" ht="15.6" customHeight="1">
      <c r="A32" s="45">
        <v>15</v>
      </c>
      <c r="B32" s="51"/>
      <c r="C32" s="286"/>
      <c r="D32" s="287"/>
      <c r="E32" s="42"/>
      <c r="F32" s="69"/>
      <c r="G32" s="45"/>
      <c r="H32" s="37" t="s">
        <v>326</v>
      </c>
      <c r="I32" s="10">
        <v>15</v>
      </c>
    </row>
    <row r="33" spans="1:9" s="10" customFormat="1" ht="15.6" customHeight="1">
      <c r="A33" s="45">
        <v>16</v>
      </c>
      <c r="B33" s="51"/>
      <c r="C33" s="286"/>
      <c r="D33" s="287"/>
      <c r="E33" s="42"/>
      <c r="F33" s="69"/>
      <c r="G33" s="45"/>
      <c r="H33" s="37" t="s">
        <v>326</v>
      </c>
      <c r="I33" s="10">
        <v>16</v>
      </c>
    </row>
    <row r="34" spans="1:9" s="10" customFormat="1" ht="15.6" customHeight="1">
      <c r="A34" s="45">
        <v>17</v>
      </c>
      <c r="B34" s="51"/>
      <c r="C34" s="286"/>
      <c r="D34" s="287"/>
      <c r="E34" s="42"/>
      <c r="F34" s="69"/>
      <c r="G34" s="45"/>
      <c r="H34" s="37" t="s">
        <v>326</v>
      </c>
      <c r="I34" s="10">
        <v>17</v>
      </c>
    </row>
    <row r="35" spans="1:9" s="10" customFormat="1" ht="15.6" customHeight="1">
      <c r="A35" s="45">
        <v>18</v>
      </c>
      <c r="B35" s="51"/>
      <c r="C35" s="286"/>
      <c r="D35" s="287"/>
      <c r="E35" s="42"/>
      <c r="F35" s="69"/>
      <c r="G35" s="45"/>
      <c r="H35" s="37" t="s">
        <v>326</v>
      </c>
      <c r="I35" s="10">
        <v>18</v>
      </c>
    </row>
    <row r="36" spans="1:9" s="10" customFormat="1" ht="15.6" customHeight="1">
      <c r="A36" s="45">
        <v>19</v>
      </c>
      <c r="B36" s="51"/>
      <c r="C36" s="286"/>
      <c r="D36" s="287"/>
      <c r="E36" s="42"/>
      <c r="F36" s="69"/>
      <c r="G36" s="45"/>
      <c r="H36" s="37" t="s">
        <v>326</v>
      </c>
      <c r="I36" s="10">
        <v>19</v>
      </c>
    </row>
    <row r="37" spans="1:9" s="10" customFormat="1" ht="20.100000000000001" customHeight="1">
      <c r="A37" s="446" t="s">
        <v>30</v>
      </c>
      <c r="B37" s="447"/>
      <c r="C37" s="447"/>
      <c r="D37" s="193">
        <f>SUM(D6,D17)</f>
        <v>29</v>
      </c>
      <c r="E37" s="427" t="s">
        <v>277</v>
      </c>
      <c r="F37" s="448"/>
      <c r="G37" s="449"/>
    </row>
    <row r="38" spans="1:9" ht="20.100000000000001" customHeight="1">
      <c r="A38" s="426"/>
      <c r="B38" s="27"/>
      <c r="C38" s="28"/>
      <c r="D38" s="27"/>
      <c r="E38" s="96" t="s">
        <v>92</v>
      </c>
      <c r="F38" s="359"/>
      <c r="G38" s="91"/>
    </row>
    <row r="39" spans="1:9" ht="20.100000000000001" customHeight="1">
      <c r="A39" s="426"/>
      <c r="B39" s="34"/>
      <c r="C39" s="35"/>
      <c r="D39" s="34"/>
      <c r="E39" s="90"/>
      <c r="F39" s="237"/>
      <c r="G39" s="53"/>
    </row>
    <row r="40" spans="1:9" ht="20.100000000000001" customHeight="1">
      <c r="A40" s="426"/>
      <c r="B40" s="34"/>
      <c r="C40" s="35"/>
      <c r="D40" s="34"/>
      <c r="E40" s="90"/>
      <c r="F40" s="237"/>
      <c r="G40" s="53"/>
    </row>
    <row r="41" spans="1:9" ht="20.100000000000001" customHeight="1">
      <c r="A41" s="426"/>
      <c r="B41" s="34"/>
      <c r="C41" s="35"/>
      <c r="D41" s="34"/>
      <c r="E41" s="90"/>
      <c r="F41" s="237"/>
      <c r="G41" s="53"/>
    </row>
    <row r="42" spans="1:9" ht="20.100000000000001" customHeight="1">
      <c r="A42" s="426"/>
      <c r="B42" s="34"/>
      <c r="C42" s="35"/>
      <c r="D42" s="34"/>
      <c r="E42" s="90"/>
      <c r="F42" s="237"/>
      <c r="G42" s="53"/>
    </row>
    <row r="43" spans="1:9" ht="20.100000000000001" customHeight="1">
      <c r="A43" s="426"/>
      <c r="B43" s="34"/>
      <c r="C43" s="35"/>
      <c r="D43" s="34"/>
      <c r="E43" s="90"/>
      <c r="F43" s="237"/>
      <c r="G43" s="53"/>
    </row>
    <row r="44" spans="1:9" ht="20.100000000000001" customHeight="1">
      <c r="A44" s="426"/>
      <c r="B44" s="34"/>
      <c r="C44" s="35"/>
      <c r="D44" s="34"/>
      <c r="E44" s="90"/>
      <c r="F44" s="237"/>
      <c r="G44" s="53"/>
    </row>
    <row r="45" spans="1:9" ht="20.100000000000001" customHeight="1">
      <c r="A45" s="426"/>
      <c r="B45" s="34"/>
      <c r="C45" s="35"/>
      <c r="D45" s="34"/>
      <c r="E45" s="90"/>
      <c r="F45" s="237"/>
      <c r="G45" s="53"/>
    </row>
    <row r="46" spans="1:9" s="15" customFormat="1" ht="50.1" customHeight="1">
      <c r="A46" s="451" t="s">
        <v>5341</v>
      </c>
      <c r="B46" s="438"/>
      <c r="C46" s="452"/>
      <c r="D46" s="452"/>
      <c r="E46" s="452"/>
      <c r="F46" s="452"/>
      <c r="G46" s="452"/>
    </row>
    <row r="47" spans="1:9" s="10" customFormat="1" ht="20.100000000000001" customHeight="1">
      <c r="A47" s="469" t="s">
        <v>393</v>
      </c>
      <c r="B47" s="469"/>
      <c r="C47" s="469"/>
      <c r="D47" s="469"/>
      <c r="E47" s="469"/>
      <c r="F47" s="469"/>
      <c r="G47" s="469"/>
    </row>
    <row r="48" spans="1:9" s="10" customFormat="1" ht="35.1" customHeight="1">
      <c r="A48" s="470" t="s">
        <v>5451</v>
      </c>
      <c r="B48" s="470"/>
      <c r="C48" s="470"/>
      <c r="D48" s="470"/>
      <c r="E48" s="470"/>
      <c r="F48" s="470"/>
      <c r="G48" s="470"/>
    </row>
    <row r="49" spans="1:9" ht="15" customHeight="1">
      <c r="A49" s="6"/>
      <c r="B49" s="6"/>
      <c r="C49" s="6"/>
      <c r="D49" s="6"/>
      <c r="E49" s="6"/>
      <c r="F49" s="184"/>
      <c r="G49" s="238" t="s">
        <v>5452</v>
      </c>
    </row>
    <row r="50" spans="1:9" s="8" customFormat="1" ht="24.95" customHeight="1">
      <c r="A50" s="226" t="s">
        <v>22</v>
      </c>
      <c r="B50" s="349" t="s">
        <v>5</v>
      </c>
      <c r="C50" s="441" t="s">
        <v>25</v>
      </c>
      <c r="D50" s="442"/>
      <c r="E50" s="226" t="s">
        <v>26</v>
      </c>
      <c r="F50" s="226" t="s">
        <v>27</v>
      </c>
      <c r="G50" s="226" t="s">
        <v>28</v>
      </c>
    </row>
    <row r="51" spans="1:9" s="8" customFormat="1" ht="20.100000000000001" customHeight="1">
      <c r="A51" s="226"/>
      <c r="B51" s="441" t="s">
        <v>2</v>
      </c>
      <c r="C51" s="466"/>
      <c r="D51" s="350">
        <f>A63</f>
        <v>12</v>
      </c>
      <c r="E51" s="44"/>
      <c r="F51" s="44"/>
      <c r="G51" s="231"/>
    </row>
    <row r="52" spans="1:9" s="10" customFormat="1" ht="15.6" customHeight="1">
      <c r="A52" s="45">
        <v>1</v>
      </c>
      <c r="B52" s="51" t="s">
        <v>4858</v>
      </c>
      <c r="C52" s="286" t="s">
        <v>4084</v>
      </c>
      <c r="D52" s="287" t="s">
        <v>146</v>
      </c>
      <c r="E52" s="42" t="s">
        <v>373</v>
      </c>
      <c r="F52" s="69" t="s">
        <v>4860</v>
      </c>
      <c r="G52" s="258" t="s">
        <v>3231</v>
      </c>
      <c r="H52" s="37" t="s">
        <v>326</v>
      </c>
    </row>
    <row r="53" spans="1:9" s="10" customFormat="1" ht="15.6" customHeight="1">
      <c r="A53" s="45">
        <v>2</v>
      </c>
      <c r="B53" s="51" t="s">
        <v>4859</v>
      </c>
      <c r="C53" s="286" t="s">
        <v>981</v>
      </c>
      <c r="D53" s="287" t="s">
        <v>86</v>
      </c>
      <c r="E53" s="42" t="s">
        <v>373</v>
      </c>
      <c r="F53" s="69" t="s">
        <v>4860</v>
      </c>
      <c r="G53" s="414" t="s">
        <v>1</v>
      </c>
      <c r="H53" s="37" t="s">
        <v>326</v>
      </c>
    </row>
    <row r="54" spans="1:9" s="10" customFormat="1" ht="15.6" customHeight="1">
      <c r="A54" s="45">
        <v>3</v>
      </c>
      <c r="B54" s="51" t="s">
        <v>3547</v>
      </c>
      <c r="C54" s="286" t="s">
        <v>190</v>
      </c>
      <c r="D54" s="287" t="s">
        <v>198</v>
      </c>
      <c r="E54" s="42" t="s">
        <v>3274</v>
      </c>
      <c r="F54" s="69" t="s">
        <v>2103</v>
      </c>
      <c r="G54" s="46"/>
      <c r="H54" s="37" t="s">
        <v>326</v>
      </c>
    </row>
    <row r="55" spans="1:9" s="10" customFormat="1" ht="15.6" customHeight="1">
      <c r="A55" s="45">
        <v>4</v>
      </c>
      <c r="B55" s="51" t="s">
        <v>3949</v>
      </c>
      <c r="C55" s="85" t="s">
        <v>952</v>
      </c>
      <c r="D55" s="86" t="s">
        <v>86</v>
      </c>
      <c r="E55" s="42" t="s">
        <v>3693</v>
      </c>
      <c r="F55" s="69" t="s">
        <v>1941</v>
      </c>
      <c r="G55" s="258"/>
      <c r="H55" s="37" t="s">
        <v>326</v>
      </c>
    </row>
    <row r="56" spans="1:9" s="10" customFormat="1" ht="15.6" customHeight="1">
      <c r="A56" s="45">
        <v>5</v>
      </c>
      <c r="B56" s="89" t="s">
        <v>4729</v>
      </c>
      <c r="C56" s="228" t="s">
        <v>2384</v>
      </c>
      <c r="D56" s="229" t="s">
        <v>8</v>
      </c>
      <c r="E56" s="95" t="s">
        <v>3545</v>
      </c>
      <c r="F56" s="69" t="s">
        <v>3378</v>
      </c>
      <c r="G56" s="258" t="s">
        <v>4730</v>
      </c>
      <c r="H56" s="37" t="s">
        <v>326</v>
      </c>
    </row>
    <row r="57" spans="1:9" s="10" customFormat="1" ht="15.6" customHeight="1">
      <c r="A57" s="45">
        <v>6</v>
      </c>
      <c r="B57" s="89" t="s">
        <v>4731</v>
      </c>
      <c r="C57" s="284" t="s">
        <v>48</v>
      </c>
      <c r="D57" s="285" t="s">
        <v>66</v>
      </c>
      <c r="E57" s="95" t="s">
        <v>3545</v>
      </c>
      <c r="F57" s="69" t="s">
        <v>3378</v>
      </c>
      <c r="G57" s="258" t="s">
        <v>4732</v>
      </c>
      <c r="H57" s="37" t="s">
        <v>326</v>
      </c>
    </row>
    <row r="58" spans="1:9" s="10" customFormat="1" ht="15.6" customHeight="1">
      <c r="A58" s="45">
        <v>7</v>
      </c>
      <c r="B58" s="89" t="s">
        <v>3544</v>
      </c>
      <c r="C58" s="284" t="s">
        <v>208</v>
      </c>
      <c r="D58" s="285" t="s">
        <v>55</v>
      </c>
      <c r="E58" s="95" t="s">
        <v>3545</v>
      </c>
      <c r="F58" s="69" t="s">
        <v>1941</v>
      </c>
      <c r="G58" s="258" t="s">
        <v>3546</v>
      </c>
      <c r="H58" s="37" t="s">
        <v>326</v>
      </c>
    </row>
    <row r="59" spans="1:9" s="10" customFormat="1" ht="15.6" customHeight="1">
      <c r="A59" s="45">
        <v>8</v>
      </c>
      <c r="B59" s="51" t="s">
        <v>3894</v>
      </c>
      <c r="C59" s="85" t="s">
        <v>3895</v>
      </c>
      <c r="D59" s="86" t="s">
        <v>10</v>
      </c>
      <c r="E59" s="42" t="s">
        <v>3899</v>
      </c>
      <c r="F59" s="69" t="s">
        <v>3378</v>
      </c>
      <c r="G59" s="46" t="s">
        <v>3900</v>
      </c>
      <c r="H59" s="37" t="s">
        <v>326</v>
      </c>
      <c r="I59" s="10">
        <v>2</v>
      </c>
    </row>
    <row r="60" spans="1:9" s="10" customFormat="1" ht="15.6" customHeight="1">
      <c r="A60" s="45">
        <v>9</v>
      </c>
      <c r="B60" s="51" t="s">
        <v>3896</v>
      </c>
      <c r="C60" s="85" t="s">
        <v>3897</v>
      </c>
      <c r="D60" s="86" t="s">
        <v>176</v>
      </c>
      <c r="E60" s="42" t="s">
        <v>3899</v>
      </c>
      <c r="F60" s="69" t="s">
        <v>3378</v>
      </c>
      <c r="G60" s="414" t="s">
        <v>1</v>
      </c>
      <c r="H60" s="37" t="s">
        <v>326</v>
      </c>
    </row>
    <row r="61" spans="1:9" s="10" customFormat="1" ht="15.6" customHeight="1">
      <c r="A61" s="45">
        <v>10</v>
      </c>
      <c r="B61" s="51" t="s">
        <v>3898</v>
      </c>
      <c r="C61" s="85" t="s">
        <v>211</v>
      </c>
      <c r="D61" s="86" t="s">
        <v>13</v>
      </c>
      <c r="E61" s="42" t="s">
        <v>3899</v>
      </c>
      <c r="F61" s="69" t="s">
        <v>3378</v>
      </c>
      <c r="G61" s="45" t="s">
        <v>1</v>
      </c>
      <c r="H61" s="37" t="s">
        <v>326</v>
      </c>
    </row>
    <row r="62" spans="1:9" s="10" customFormat="1" ht="25.5">
      <c r="A62" s="45">
        <v>11</v>
      </c>
      <c r="B62" s="51" t="s">
        <v>5342</v>
      </c>
      <c r="C62" s="85" t="s">
        <v>426</v>
      </c>
      <c r="D62" s="86" t="s">
        <v>45</v>
      </c>
      <c r="E62" s="42" t="s">
        <v>3899</v>
      </c>
      <c r="F62" s="421" t="s">
        <v>5344</v>
      </c>
      <c r="G62" s="416" t="s">
        <v>5343</v>
      </c>
      <c r="H62" s="37" t="s">
        <v>326</v>
      </c>
    </row>
    <row r="63" spans="1:9" s="10" customFormat="1" ht="15.95" customHeight="1">
      <c r="A63" s="45">
        <v>12</v>
      </c>
      <c r="B63" s="51" t="s">
        <v>3806</v>
      </c>
      <c r="C63" s="85" t="s">
        <v>3807</v>
      </c>
      <c r="D63" s="86" t="s">
        <v>81</v>
      </c>
      <c r="E63" s="42" t="s">
        <v>3808</v>
      </c>
      <c r="F63" s="69" t="s">
        <v>1897</v>
      </c>
      <c r="G63" s="46"/>
      <c r="H63" s="37" t="s">
        <v>326</v>
      </c>
      <c r="I63" s="10">
        <v>1</v>
      </c>
    </row>
    <row r="64" spans="1:9" s="8" customFormat="1" ht="20.100000000000001" customHeight="1">
      <c r="A64" s="45"/>
      <c r="B64" s="441" t="s">
        <v>3</v>
      </c>
      <c r="C64" s="466"/>
      <c r="D64" s="350">
        <f>A253</f>
        <v>189</v>
      </c>
      <c r="E64" s="44"/>
      <c r="F64" s="44"/>
      <c r="G64" s="231"/>
      <c r="H64" s="37"/>
    </row>
    <row r="65" spans="1:9" s="10" customFormat="1" ht="15.6" customHeight="1">
      <c r="A65" s="45">
        <v>1</v>
      </c>
      <c r="B65" s="51" t="s">
        <v>5223</v>
      </c>
      <c r="C65" s="286" t="s">
        <v>59</v>
      </c>
      <c r="D65" s="287" t="s">
        <v>5224</v>
      </c>
      <c r="E65" s="42" t="s">
        <v>297</v>
      </c>
      <c r="F65" s="69" t="s">
        <v>2161</v>
      </c>
      <c r="G65" s="45"/>
      <c r="H65" s="37" t="s">
        <v>326</v>
      </c>
      <c r="I65" s="10">
        <v>1</v>
      </c>
    </row>
    <row r="66" spans="1:9" s="10" customFormat="1" ht="15.6" customHeight="1">
      <c r="A66" s="45">
        <v>2</v>
      </c>
      <c r="B66" s="51" t="s">
        <v>5225</v>
      </c>
      <c r="C66" s="286" t="s">
        <v>211</v>
      </c>
      <c r="D66" s="287" t="s">
        <v>8</v>
      </c>
      <c r="E66" s="42" t="s">
        <v>297</v>
      </c>
      <c r="F66" s="69" t="s">
        <v>2161</v>
      </c>
      <c r="G66" s="45"/>
      <c r="H66" s="37" t="s">
        <v>326</v>
      </c>
      <c r="I66" s="10">
        <v>2</v>
      </c>
    </row>
    <row r="67" spans="1:9" s="10" customFormat="1" ht="15.6" customHeight="1">
      <c r="A67" s="45">
        <v>3</v>
      </c>
      <c r="B67" s="51" t="s">
        <v>5226</v>
      </c>
      <c r="C67" s="286" t="s">
        <v>5227</v>
      </c>
      <c r="D67" s="287" t="s">
        <v>134</v>
      </c>
      <c r="E67" s="42" t="s">
        <v>297</v>
      </c>
      <c r="F67" s="69" t="s">
        <v>2161</v>
      </c>
      <c r="G67" s="45"/>
      <c r="H67" s="37" t="s">
        <v>326</v>
      </c>
      <c r="I67" s="10">
        <v>3</v>
      </c>
    </row>
    <row r="68" spans="1:9" s="10" customFormat="1" ht="15.6" customHeight="1">
      <c r="A68" s="45">
        <v>4</v>
      </c>
      <c r="B68" s="51" t="s">
        <v>5228</v>
      </c>
      <c r="C68" s="286" t="s">
        <v>214</v>
      </c>
      <c r="D68" s="287" t="s">
        <v>151</v>
      </c>
      <c r="E68" s="42" t="s">
        <v>1230</v>
      </c>
      <c r="F68" s="69" t="s">
        <v>3378</v>
      </c>
      <c r="G68" s="45"/>
      <c r="H68" s="37" t="s">
        <v>326</v>
      </c>
      <c r="I68" s="10">
        <v>4</v>
      </c>
    </row>
    <row r="69" spans="1:9" s="10" customFormat="1" ht="15.6" customHeight="1">
      <c r="A69" s="45">
        <v>5</v>
      </c>
      <c r="B69" s="51" t="s">
        <v>5229</v>
      </c>
      <c r="C69" s="286" t="s">
        <v>5230</v>
      </c>
      <c r="D69" s="287" t="s">
        <v>212</v>
      </c>
      <c r="E69" s="42" t="s">
        <v>1230</v>
      </c>
      <c r="F69" s="69" t="s">
        <v>3378</v>
      </c>
      <c r="G69" s="45"/>
      <c r="H69" s="37" t="s">
        <v>326</v>
      </c>
      <c r="I69" s="10">
        <v>5</v>
      </c>
    </row>
    <row r="70" spans="1:9" s="10" customFormat="1" ht="15.6" customHeight="1">
      <c r="A70" s="45">
        <v>6</v>
      </c>
      <c r="B70" s="51" t="s">
        <v>5231</v>
      </c>
      <c r="C70" s="286" t="s">
        <v>5232</v>
      </c>
      <c r="D70" s="287" t="s">
        <v>215</v>
      </c>
      <c r="E70" s="42" t="s">
        <v>1230</v>
      </c>
      <c r="F70" s="69" t="s">
        <v>3378</v>
      </c>
      <c r="G70" s="45"/>
      <c r="H70" s="37" t="s">
        <v>326</v>
      </c>
      <c r="I70" s="10">
        <v>6</v>
      </c>
    </row>
    <row r="71" spans="1:9" s="10" customFormat="1" ht="15.6" customHeight="1">
      <c r="A71" s="45">
        <v>7</v>
      </c>
      <c r="B71" s="51" t="s">
        <v>5233</v>
      </c>
      <c r="C71" s="286" t="s">
        <v>5234</v>
      </c>
      <c r="D71" s="287" t="s">
        <v>167</v>
      </c>
      <c r="E71" s="42" t="s">
        <v>1230</v>
      </c>
      <c r="F71" s="69" t="s">
        <v>3378</v>
      </c>
      <c r="G71" s="45"/>
      <c r="H71" s="37" t="s">
        <v>326</v>
      </c>
      <c r="I71" s="10">
        <v>7</v>
      </c>
    </row>
    <row r="72" spans="1:9" s="10" customFormat="1" ht="15.6" customHeight="1">
      <c r="A72" s="45">
        <v>8</v>
      </c>
      <c r="B72" s="51" t="s">
        <v>5126</v>
      </c>
      <c r="C72" s="286" t="s">
        <v>214</v>
      </c>
      <c r="D72" s="287" t="s">
        <v>418</v>
      </c>
      <c r="E72" s="42" t="s">
        <v>298</v>
      </c>
      <c r="F72" s="69" t="s">
        <v>1903</v>
      </c>
      <c r="G72" s="45"/>
      <c r="H72" s="37" t="s">
        <v>326</v>
      </c>
      <c r="I72" s="10">
        <v>8</v>
      </c>
    </row>
    <row r="73" spans="1:9" s="10" customFormat="1" ht="15.6" customHeight="1">
      <c r="A73" s="45">
        <v>9</v>
      </c>
      <c r="B73" s="51" t="s">
        <v>5127</v>
      </c>
      <c r="C73" s="286" t="s">
        <v>5128</v>
      </c>
      <c r="D73" s="287" t="s">
        <v>5129</v>
      </c>
      <c r="E73" s="42" t="s">
        <v>298</v>
      </c>
      <c r="F73" s="69" t="s">
        <v>1903</v>
      </c>
      <c r="G73" s="45"/>
      <c r="H73" s="37" t="s">
        <v>326</v>
      </c>
      <c r="I73" s="10">
        <v>9</v>
      </c>
    </row>
    <row r="74" spans="1:9" s="10" customFormat="1" ht="15.6" customHeight="1">
      <c r="A74" s="45">
        <v>10</v>
      </c>
      <c r="B74" s="51" t="s">
        <v>5130</v>
      </c>
      <c r="C74" s="286" t="s">
        <v>5131</v>
      </c>
      <c r="D74" s="287" t="s">
        <v>47</v>
      </c>
      <c r="E74" s="42" t="s">
        <v>5136</v>
      </c>
      <c r="F74" s="69" t="s">
        <v>5137</v>
      </c>
      <c r="G74" s="45"/>
      <c r="H74" s="37" t="s">
        <v>326</v>
      </c>
      <c r="I74" s="10">
        <v>10</v>
      </c>
    </row>
    <row r="75" spans="1:9" s="10" customFormat="1" ht="15.6" customHeight="1">
      <c r="A75" s="45">
        <v>11</v>
      </c>
      <c r="B75" s="51" t="s">
        <v>5132</v>
      </c>
      <c r="C75" s="286" t="s">
        <v>4765</v>
      </c>
      <c r="D75" s="287" t="s">
        <v>174</v>
      </c>
      <c r="E75" s="42" t="s">
        <v>5136</v>
      </c>
      <c r="F75" s="69" t="s">
        <v>5137</v>
      </c>
      <c r="G75" s="45"/>
      <c r="H75" s="37" t="s">
        <v>326</v>
      </c>
      <c r="I75" s="10">
        <v>11</v>
      </c>
    </row>
    <row r="76" spans="1:9" s="10" customFormat="1" ht="15.6" customHeight="1">
      <c r="A76" s="45">
        <v>12</v>
      </c>
      <c r="B76" s="51" t="s">
        <v>5133</v>
      </c>
      <c r="C76" s="286" t="s">
        <v>2384</v>
      </c>
      <c r="D76" s="287" t="s">
        <v>402</v>
      </c>
      <c r="E76" s="42" t="s">
        <v>5136</v>
      </c>
      <c r="F76" s="69" t="s">
        <v>5137</v>
      </c>
      <c r="G76" s="45"/>
      <c r="H76" s="37" t="s">
        <v>326</v>
      </c>
      <c r="I76" s="10">
        <v>12</v>
      </c>
    </row>
    <row r="77" spans="1:9" s="10" customFormat="1" ht="15.6" customHeight="1">
      <c r="A77" s="45">
        <v>13</v>
      </c>
      <c r="B77" s="51" t="s">
        <v>5134</v>
      </c>
      <c r="C77" s="286" t="s">
        <v>5135</v>
      </c>
      <c r="D77" s="287" t="s">
        <v>117</v>
      </c>
      <c r="E77" s="42" t="s">
        <v>5136</v>
      </c>
      <c r="F77" s="69" t="s">
        <v>5138</v>
      </c>
      <c r="G77" s="45"/>
      <c r="H77" s="37" t="s">
        <v>326</v>
      </c>
      <c r="I77" s="10">
        <v>13</v>
      </c>
    </row>
    <row r="78" spans="1:9" s="10" customFormat="1" ht="15.6" customHeight="1">
      <c r="A78" s="45">
        <v>14</v>
      </c>
      <c r="B78" s="51" t="s">
        <v>5235</v>
      </c>
      <c r="C78" s="286" t="s">
        <v>75</v>
      </c>
      <c r="D78" s="287" t="s">
        <v>146</v>
      </c>
      <c r="E78" s="42" t="s">
        <v>1205</v>
      </c>
      <c r="F78" s="69" t="s">
        <v>3936</v>
      </c>
      <c r="G78" s="45"/>
      <c r="H78" s="37" t="s">
        <v>326</v>
      </c>
      <c r="I78" s="10">
        <v>14</v>
      </c>
    </row>
    <row r="79" spans="1:9" s="10" customFormat="1" ht="15.6" customHeight="1">
      <c r="A79" s="45">
        <v>15</v>
      </c>
      <c r="B79" s="51" t="s">
        <v>5236</v>
      </c>
      <c r="C79" s="286" t="s">
        <v>5237</v>
      </c>
      <c r="D79" s="287" t="s">
        <v>2998</v>
      </c>
      <c r="E79" s="42" t="s">
        <v>1205</v>
      </c>
      <c r="F79" s="69" t="s">
        <v>3927</v>
      </c>
      <c r="G79" s="45"/>
      <c r="H79" s="37" t="s">
        <v>326</v>
      </c>
      <c r="I79" s="10">
        <v>15</v>
      </c>
    </row>
    <row r="80" spans="1:9" s="10" customFormat="1" ht="15.6" customHeight="1">
      <c r="A80" s="45">
        <v>16</v>
      </c>
      <c r="B80" s="51" t="s">
        <v>5238</v>
      </c>
      <c r="C80" s="286" t="s">
        <v>4828</v>
      </c>
      <c r="D80" s="287" t="s">
        <v>55</v>
      </c>
      <c r="E80" s="42" t="s">
        <v>1205</v>
      </c>
      <c r="F80" s="69" t="s">
        <v>3927</v>
      </c>
      <c r="G80" s="45"/>
      <c r="H80" s="37" t="s">
        <v>326</v>
      </c>
      <c r="I80" s="10">
        <v>16</v>
      </c>
    </row>
    <row r="81" spans="1:9" s="10" customFormat="1" ht="15.6" customHeight="1">
      <c r="A81" s="45">
        <v>17</v>
      </c>
      <c r="B81" s="51" t="s">
        <v>5139</v>
      </c>
      <c r="C81" s="286" t="s">
        <v>408</v>
      </c>
      <c r="D81" s="287" t="s">
        <v>1791</v>
      </c>
      <c r="E81" s="42" t="s">
        <v>421</v>
      </c>
      <c r="F81" s="69" t="s">
        <v>2464</v>
      </c>
      <c r="G81" s="45"/>
      <c r="H81" s="37" t="s">
        <v>326</v>
      </c>
      <c r="I81" s="10">
        <v>17</v>
      </c>
    </row>
    <row r="82" spans="1:9" s="10" customFormat="1" ht="15.6" customHeight="1">
      <c r="A82" s="45">
        <v>18</v>
      </c>
      <c r="B82" s="51" t="s">
        <v>5140</v>
      </c>
      <c r="C82" s="286" t="s">
        <v>1159</v>
      </c>
      <c r="D82" s="287" t="s">
        <v>5141</v>
      </c>
      <c r="E82" s="42" t="s">
        <v>421</v>
      </c>
      <c r="F82" s="69" t="s">
        <v>2464</v>
      </c>
      <c r="G82" s="45"/>
      <c r="H82" s="37" t="s">
        <v>326</v>
      </c>
      <c r="I82" s="10">
        <v>18</v>
      </c>
    </row>
    <row r="83" spans="1:9" s="10" customFormat="1" ht="15.6" customHeight="1">
      <c r="A83" s="45">
        <v>19</v>
      </c>
      <c r="B83" s="51" t="s">
        <v>5142</v>
      </c>
      <c r="C83" s="286" t="s">
        <v>5143</v>
      </c>
      <c r="D83" s="287" t="s">
        <v>195</v>
      </c>
      <c r="E83" s="42" t="s">
        <v>421</v>
      </c>
      <c r="F83" s="69" t="s">
        <v>2464</v>
      </c>
      <c r="G83" s="45"/>
      <c r="H83" s="37" t="s">
        <v>326</v>
      </c>
      <c r="I83" s="10">
        <v>19</v>
      </c>
    </row>
    <row r="84" spans="1:9" s="10" customFormat="1" ht="15.6" customHeight="1">
      <c r="A84" s="45">
        <v>20</v>
      </c>
      <c r="B84" s="51" t="s">
        <v>5144</v>
      </c>
      <c r="C84" s="286" t="s">
        <v>5017</v>
      </c>
      <c r="D84" s="287" t="s">
        <v>5145</v>
      </c>
      <c r="E84" s="42" t="s">
        <v>421</v>
      </c>
      <c r="F84" s="69" t="s">
        <v>2464</v>
      </c>
      <c r="G84" s="45"/>
      <c r="H84" s="37" t="s">
        <v>326</v>
      </c>
      <c r="I84" s="10">
        <v>20</v>
      </c>
    </row>
    <row r="85" spans="1:9" s="10" customFormat="1" ht="15.6" customHeight="1">
      <c r="A85" s="45">
        <v>21</v>
      </c>
      <c r="B85" s="51" t="s">
        <v>5239</v>
      </c>
      <c r="C85" s="286" t="s">
        <v>375</v>
      </c>
      <c r="D85" s="287" t="s">
        <v>132</v>
      </c>
      <c r="E85" s="42" t="s">
        <v>300</v>
      </c>
      <c r="F85" s="69" t="s">
        <v>2948</v>
      </c>
      <c r="G85" s="45"/>
      <c r="H85" s="37" t="s">
        <v>326</v>
      </c>
      <c r="I85" s="10">
        <v>21</v>
      </c>
    </row>
    <row r="86" spans="1:9" s="10" customFormat="1" ht="15.6" customHeight="1">
      <c r="A86" s="45">
        <v>22</v>
      </c>
      <c r="B86" s="51" t="s">
        <v>5240</v>
      </c>
      <c r="C86" s="286" t="s">
        <v>2614</v>
      </c>
      <c r="D86" s="287" t="s">
        <v>157</v>
      </c>
      <c r="E86" s="42" t="s">
        <v>300</v>
      </c>
      <c r="F86" s="69" t="s">
        <v>2948</v>
      </c>
      <c r="G86" s="45"/>
      <c r="H86" s="37" t="s">
        <v>326</v>
      </c>
      <c r="I86" s="10">
        <v>22</v>
      </c>
    </row>
    <row r="87" spans="1:9" s="10" customFormat="1" ht="15.6" customHeight="1">
      <c r="A87" s="45">
        <v>23</v>
      </c>
      <c r="B87" s="51" t="s">
        <v>5146</v>
      </c>
      <c r="C87" s="286" t="s">
        <v>85</v>
      </c>
      <c r="D87" s="287" t="s">
        <v>63</v>
      </c>
      <c r="E87" s="42" t="s">
        <v>301</v>
      </c>
      <c r="F87" s="69" t="s">
        <v>1972</v>
      </c>
      <c r="G87" s="45"/>
      <c r="H87" s="37" t="s">
        <v>326</v>
      </c>
      <c r="I87" s="10">
        <v>23</v>
      </c>
    </row>
    <row r="88" spans="1:9" s="10" customFormat="1" ht="15.6" customHeight="1">
      <c r="A88" s="45">
        <v>24</v>
      </c>
      <c r="B88" s="51" t="s">
        <v>5241</v>
      </c>
      <c r="C88" s="286" t="s">
        <v>5242</v>
      </c>
      <c r="D88" s="287" t="s">
        <v>163</v>
      </c>
      <c r="E88" s="42" t="s">
        <v>303</v>
      </c>
      <c r="F88" s="69" t="s">
        <v>2161</v>
      </c>
      <c r="G88" s="45"/>
      <c r="H88" s="37" t="s">
        <v>326</v>
      </c>
      <c r="I88" s="10">
        <v>24</v>
      </c>
    </row>
    <row r="89" spans="1:9" s="10" customFormat="1" ht="15.6" customHeight="1">
      <c r="A89" s="45">
        <v>25</v>
      </c>
      <c r="B89" s="51" t="s">
        <v>5243</v>
      </c>
      <c r="C89" s="286" t="s">
        <v>1560</v>
      </c>
      <c r="D89" s="287" t="s">
        <v>5244</v>
      </c>
      <c r="E89" s="42" t="s">
        <v>303</v>
      </c>
      <c r="F89" s="69" t="s">
        <v>2161</v>
      </c>
      <c r="G89" s="45"/>
      <c r="H89" s="37" t="s">
        <v>326</v>
      </c>
      <c r="I89" s="10">
        <v>25</v>
      </c>
    </row>
    <row r="90" spans="1:9" s="10" customFormat="1" ht="15.6" customHeight="1">
      <c r="A90" s="45">
        <v>26</v>
      </c>
      <c r="B90" s="51" t="s">
        <v>5245</v>
      </c>
      <c r="C90" s="85" t="s">
        <v>211</v>
      </c>
      <c r="D90" s="86" t="s">
        <v>148</v>
      </c>
      <c r="E90" s="42" t="s">
        <v>1238</v>
      </c>
      <c r="F90" s="69" t="s">
        <v>2161</v>
      </c>
      <c r="G90" s="45"/>
      <c r="H90" s="37" t="s">
        <v>326</v>
      </c>
    </row>
    <row r="91" spans="1:9" s="10" customFormat="1" ht="15.6" customHeight="1">
      <c r="A91" s="45">
        <v>27</v>
      </c>
      <c r="B91" s="51" t="s">
        <v>4789</v>
      </c>
      <c r="C91" s="286" t="s">
        <v>2180</v>
      </c>
      <c r="D91" s="287" t="s">
        <v>151</v>
      </c>
      <c r="E91" s="42" t="s">
        <v>4794</v>
      </c>
      <c r="F91" s="69" t="s">
        <v>3378</v>
      </c>
      <c r="G91" s="45"/>
      <c r="H91" s="37" t="s">
        <v>326</v>
      </c>
      <c r="I91" s="10">
        <v>1</v>
      </c>
    </row>
    <row r="92" spans="1:9" s="10" customFormat="1" ht="15.6" customHeight="1">
      <c r="A92" s="45">
        <v>28</v>
      </c>
      <c r="B92" s="51" t="s">
        <v>4790</v>
      </c>
      <c r="C92" s="286" t="s">
        <v>4791</v>
      </c>
      <c r="D92" s="287" t="s">
        <v>198</v>
      </c>
      <c r="E92" s="42" t="s">
        <v>4794</v>
      </c>
      <c r="F92" s="69" t="s">
        <v>3378</v>
      </c>
      <c r="G92" s="45"/>
      <c r="H92" s="37" t="s">
        <v>326</v>
      </c>
      <c r="I92" s="10">
        <v>2</v>
      </c>
    </row>
    <row r="93" spans="1:9" s="10" customFormat="1" ht="15.6" customHeight="1">
      <c r="A93" s="45">
        <v>29</v>
      </c>
      <c r="B93" s="51" t="s">
        <v>4792</v>
      </c>
      <c r="C93" s="286" t="s">
        <v>4793</v>
      </c>
      <c r="D93" s="287" t="s">
        <v>82</v>
      </c>
      <c r="E93" s="42" t="s">
        <v>4794</v>
      </c>
      <c r="F93" s="69" t="s">
        <v>3378</v>
      </c>
      <c r="G93" s="45"/>
      <c r="H93" s="37" t="s">
        <v>326</v>
      </c>
      <c r="I93" s="10">
        <v>3</v>
      </c>
    </row>
    <row r="94" spans="1:9" s="10" customFormat="1" ht="15.6" customHeight="1">
      <c r="A94" s="45">
        <v>30</v>
      </c>
      <c r="B94" s="51" t="s">
        <v>4795</v>
      </c>
      <c r="C94" s="286" t="s">
        <v>170</v>
      </c>
      <c r="D94" s="287" t="s">
        <v>151</v>
      </c>
      <c r="E94" s="42" t="s">
        <v>4809</v>
      </c>
      <c r="F94" s="69" t="s">
        <v>3152</v>
      </c>
      <c r="G94" s="45"/>
      <c r="H94" s="37" t="s">
        <v>326</v>
      </c>
      <c r="I94" s="10">
        <v>4</v>
      </c>
    </row>
    <row r="95" spans="1:9" s="10" customFormat="1" ht="15.6" customHeight="1">
      <c r="A95" s="45">
        <v>31</v>
      </c>
      <c r="B95" s="51" t="s">
        <v>4796</v>
      </c>
      <c r="C95" s="286" t="s">
        <v>211</v>
      </c>
      <c r="D95" s="287" t="s">
        <v>8</v>
      </c>
      <c r="E95" s="42" t="s">
        <v>4809</v>
      </c>
      <c r="F95" s="69" t="s">
        <v>3152</v>
      </c>
      <c r="G95" s="45"/>
      <c r="H95" s="37" t="s">
        <v>326</v>
      </c>
      <c r="I95" s="10">
        <v>5</v>
      </c>
    </row>
    <row r="96" spans="1:9" s="10" customFormat="1" ht="15.6" customHeight="1">
      <c r="A96" s="45">
        <v>32</v>
      </c>
      <c r="B96" s="51" t="s">
        <v>4797</v>
      </c>
      <c r="C96" s="286" t="s">
        <v>4798</v>
      </c>
      <c r="D96" s="287" t="s">
        <v>53</v>
      </c>
      <c r="E96" s="42" t="s">
        <v>4809</v>
      </c>
      <c r="F96" s="69" t="s">
        <v>4584</v>
      </c>
      <c r="G96" s="45"/>
      <c r="H96" s="37" t="s">
        <v>326</v>
      </c>
      <c r="I96" s="10">
        <v>6</v>
      </c>
    </row>
    <row r="97" spans="1:9" s="10" customFormat="1" ht="15.6" customHeight="1">
      <c r="A97" s="45">
        <v>33</v>
      </c>
      <c r="B97" s="51" t="s">
        <v>4799</v>
      </c>
      <c r="C97" s="286" t="s">
        <v>2959</v>
      </c>
      <c r="D97" s="287" t="s">
        <v>4800</v>
      </c>
      <c r="E97" s="42" t="s">
        <v>4809</v>
      </c>
      <c r="F97" s="69" t="s">
        <v>3152</v>
      </c>
      <c r="G97" s="45"/>
      <c r="H97" s="37" t="s">
        <v>326</v>
      </c>
      <c r="I97" s="10">
        <v>7</v>
      </c>
    </row>
    <row r="98" spans="1:9" s="10" customFormat="1" ht="15.6" customHeight="1">
      <c r="A98" s="45">
        <v>34</v>
      </c>
      <c r="B98" s="51" t="s">
        <v>4808</v>
      </c>
      <c r="C98" s="286" t="s">
        <v>177</v>
      </c>
      <c r="D98" s="287" t="s">
        <v>67</v>
      </c>
      <c r="E98" s="42" t="s">
        <v>4809</v>
      </c>
      <c r="F98" s="69" t="s">
        <v>3936</v>
      </c>
      <c r="G98" s="231"/>
      <c r="H98" s="37" t="s">
        <v>326</v>
      </c>
      <c r="I98" s="10">
        <v>8</v>
      </c>
    </row>
    <row r="99" spans="1:9" s="10" customFormat="1" ht="15.6" customHeight="1">
      <c r="A99" s="45">
        <v>35</v>
      </c>
      <c r="B99" s="51" t="s">
        <v>4801</v>
      </c>
      <c r="C99" s="286" t="s">
        <v>4802</v>
      </c>
      <c r="D99" s="287" t="s">
        <v>55</v>
      </c>
      <c r="E99" s="42" t="s">
        <v>4809</v>
      </c>
      <c r="F99" s="69" t="s">
        <v>3152</v>
      </c>
      <c r="G99" s="45"/>
      <c r="H99" s="37" t="s">
        <v>326</v>
      </c>
      <c r="I99" s="10">
        <v>9</v>
      </c>
    </row>
    <row r="100" spans="1:9" s="10" customFormat="1" ht="15.6" customHeight="1">
      <c r="A100" s="45">
        <v>36</v>
      </c>
      <c r="B100" s="51" t="s">
        <v>4803</v>
      </c>
      <c r="C100" s="286" t="s">
        <v>4804</v>
      </c>
      <c r="D100" s="287" t="s">
        <v>86</v>
      </c>
      <c r="E100" s="42" t="s">
        <v>4809</v>
      </c>
      <c r="F100" s="69" t="s">
        <v>4810</v>
      </c>
      <c r="G100" s="45"/>
      <c r="H100" s="37" t="s">
        <v>326</v>
      </c>
      <c r="I100" s="10">
        <v>10</v>
      </c>
    </row>
    <row r="101" spans="1:9" s="10" customFormat="1" ht="15.6" customHeight="1">
      <c r="A101" s="45">
        <v>37</v>
      </c>
      <c r="B101" s="51" t="s">
        <v>4805</v>
      </c>
      <c r="C101" s="286" t="s">
        <v>4806</v>
      </c>
      <c r="D101" s="287" t="s">
        <v>988</v>
      </c>
      <c r="E101" s="42" t="s">
        <v>4809</v>
      </c>
      <c r="F101" s="69" t="s">
        <v>4810</v>
      </c>
      <c r="G101" s="45"/>
      <c r="H101" s="37" t="s">
        <v>326</v>
      </c>
      <c r="I101" s="10">
        <v>11</v>
      </c>
    </row>
    <row r="102" spans="1:9" s="10" customFormat="1" ht="15.6" customHeight="1">
      <c r="A102" s="45">
        <v>38</v>
      </c>
      <c r="B102" s="51" t="s">
        <v>4807</v>
      </c>
      <c r="C102" s="286" t="s">
        <v>216</v>
      </c>
      <c r="D102" s="287" t="s">
        <v>76</v>
      </c>
      <c r="E102" s="42" t="s">
        <v>4809</v>
      </c>
      <c r="F102" s="69" t="s">
        <v>3152</v>
      </c>
      <c r="G102" s="45"/>
      <c r="H102" s="37" t="s">
        <v>326</v>
      </c>
      <c r="I102" s="10">
        <v>12</v>
      </c>
    </row>
    <row r="103" spans="1:9" s="10" customFormat="1" ht="15.6" customHeight="1">
      <c r="A103" s="45">
        <v>39</v>
      </c>
      <c r="B103" s="51" t="s">
        <v>4870</v>
      </c>
      <c r="C103" s="286" t="s">
        <v>2198</v>
      </c>
      <c r="D103" s="287" t="s">
        <v>8</v>
      </c>
      <c r="E103" s="42" t="s">
        <v>1902</v>
      </c>
      <c r="F103" s="69" t="s">
        <v>4875</v>
      </c>
      <c r="G103" s="45"/>
      <c r="H103" s="37" t="s">
        <v>326</v>
      </c>
      <c r="I103" s="10">
        <v>13</v>
      </c>
    </row>
    <row r="104" spans="1:9" s="10" customFormat="1" ht="15.6" customHeight="1">
      <c r="A104" s="45">
        <v>40</v>
      </c>
      <c r="B104" s="51" t="s">
        <v>4871</v>
      </c>
      <c r="C104" s="286" t="s">
        <v>216</v>
      </c>
      <c r="D104" s="287" t="s">
        <v>234</v>
      </c>
      <c r="E104" s="42" t="s">
        <v>1902</v>
      </c>
      <c r="F104" s="69" t="s">
        <v>3378</v>
      </c>
      <c r="G104" s="45"/>
      <c r="H104" s="37" t="s">
        <v>326</v>
      </c>
      <c r="I104" s="10">
        <v>14</v>
      </c>
    </row>
    <row r="105" spans="1:9" s="10" customFormat="1" ht="15.6" customHeight="1">
      <c r="A105" s="45">
        <v>41</v>
      </c>
      <c r="B105" s="51" t="s">
        <v>4872</v>
      </c>
      <c r="C105" s="286" t="s">
        <v>1052</v>
      </c>
      <c r="D105" s="287" t="s">
        <v>1360</v>
      </c>
      <c r="E105" s="42" t="s">
        <v>1902</v>
      </c>
      <c r="F105" s="69" t="s">
        <v>3378</v>
      </c>
      <c r="G105" s="45"/>
      <c r="H105" s="37" t="s">
        <v>326</v>
      </c>
      <c r="I105" s="10">
        <v>15</v>
      </c>
    </row>
    <row r="106" spans="1:9" s="10" customFormat="1" ht="15.6" customHeight="1">
      <c r="A106" s="45">
        <v>42</v>
      </c>
      <c r="B106" s="51" t="s">
        <v>4873</v>
      </c>
      <c r="C106" s="286" t="s">
        <v>4874</v>
      </c>
      <c r="D106" s="287" t="s">
        <v>76</v>
      </c>
      <c r="E106" s="42" t="s">
        <v>1902</v>
      </c>
      <c r="F106" s="69" t="s">
        <v>3817</v>
      </c>
      <c r="G106" s="45"/>
      <c r="H106" s="37" t="s">
        <v>326</v>
      </c>
      <c r="I106" s="10">
        <v>16</v>
      </c>
    </row>
    <row r="107" spans="1:9" s="10" customFormat="1" ht="15.6" customHeight="1">
      <c r="A107" s="45">
        <v>43</v>
      </c>
      <c r="B107" s="51" t="s">
        <v>4811</v>
      </c>
      <c r="C107" s="286" t="s">
        <v>211</v>
      </c>
      <c r="D107" s="287" t="s">
        <v>56</v>
      </c>
      <c r="E107" s="42" t="s">
        <v>2669</v>
      </c>
      <c r="F107" s="69" t="s">
        <v>3378</v>
      </c>
      <c r="G107" s="45"/>
      <c r="H107" s="37" t="s">
        <v>326</v>
      </c>
      <c r="I107" s="10">
        <v>17</v>
      </c>
    </row>
    <row r="108" spans="1:9" s="10" customFormat="1" ht="15.6" customHeight="1">
      <c r="A108" s="45">
        <v>44</v>
      </c>
      <c r="B108" s="51" t="s">
        <v>4812</v>
      </c>
      <c r="C108" s="286" t="s">
        <v>481</v>
      </c>
      <c r="D108" s="287" t="s">
        <v>77</v>
      </c>
      <c r="E108" s="42" t="s">
        <v>2669</v>
      </c>
      <c r="F108" s="69" t="s">
        <v>3378</v>
      </c>
      <c r="G108" s="45"/>
      <c r="H108" s="37" t="s">
        <v>326</v>
      </c>
      <c r="I108" s="10">
        <v>18</v>
      </c>
    </row>
    <row r="109" spans="1:9" s="10" customFormat="1" ht="15.6" customHeight="1">
      <c r="A109" s="45">
        <v>45</v>
      </c>
      <c r="B109" s="51" t="s">
        <v>4813</v>
      </c>
      <c r="C109" s="286" t="s">
        <v>4814</v>
      </c>
      <c r="D109" s="287" t="s">
        <v>157</v>
      </c>
      <c r="E109" s="42" t="s">
        <v>2669</v>
      </c>
      <c r="F109" s="69" t="s">
        <v>3378</v>
      </c>
      <c r="G109" s="45"/>
      <c r="H109" s="37" t="s">
        <v>326</v>
      </c>
      <c r="I109" s="10">
        <v>19</v>
      </c>
    </row>
    <row r="110" spans="1:9" s="10" customFormat="1" ht="15.6" customHeight="1">
      <c r="A110" s="45">
        <v>46</v>
      </c>
      <c r="B110" s="51" t="s">
        <v>4815</v>
      </c>
      <c r="C110" s="286" t="s">
        <v>4816</v>
      </c>
      <c r="D110" s="287" t="s">
        <v>88</v>
      </c>
      <c r="E110" s="42" t="s">
        <v>2669</v>
      </c>
      <c r="F110" s="69" t="s">
        <v>3378</v>
      </c>
      <c r="G110" s="45"/>
      <c r="H110" s="37" t="s">
        <v>326</v>
      </c>
      <c r="I110" s="10">
        <v>20</v>
      </c>
    </row>
    <row r="111" spans="1:9" s="10" customFormat="1" ht="15.6" customHeight="1">
      <c r="A111" s="45">
        <v>47</v>
      </c>
      <c r="B111" s="51" t="s">
        <v>4817</v>
      </c>
      <c r="C111" s="286" t="s">
        <v>98</v>
      </c>
      <c r="D111" s="287" t="s">
        <v>1202</v>
      </c>
      <c r="E111" s="42" t="s">
        <v>2669</v>
      </c>
      <c r="F111" s="69" t="s">
        <v>3378</v>
      </c>
      <c r="G111" s="45"/>
      <c r="H111" s="37" t="s">
        <v>326</v>
      </c>
      <c r="I111" s="10">
        <v>21</v>
      </c>
    </row>
    <row r="112" spans="1:9" s="10" customFormat="1" ht="15.6" customHeight="1">
      <c r="A112" s="45">
        <v>48</v>
      </c>
      <c r="B112" s="51" t="s">
        <v>4818</v>
      </c>
      <c r="C112" s="286" t="s">
        <v>4819</v>
      </c>
      <c r="D112" s="287" t="s">
        <v>6</v>
      </c>
      <c r="E112" s="42" t="s">
        <v>2669</v>
      </c>
      <c r="F112" s="69" t="s">
        <v>3378</v>
      </c>
      <c r="G112" s="45"/>
      <c r="H112" s="37" t="s">
        <v>326</v>
      </c>
      <c r="I112" s="10">
        <v>22</v>
      </c>
    </row>
    <row r="113" spans="1:9" s="10" customFormat="1" ht="15.6" customHeight="1">
      <c r="A113" s="45">
        <v>49</v>
      </c>
      <c r="B113" s="51" t="s">
        <v>4820</v>
      </c>
      <c r="C113" s="286" t="s">
        <v>214</v>
      </c>
      <c r="D113" s="287" t="s">
        <v>49</v>
      </c>
      <c r="E113" s="42" t="s">
        <v>2669</v>
      </c>
      <c r="F113" s="69" t="s">
        <v>3378</v>
      </c>
      <c r="G113" s="45"/>
      <c r="H113" s="37" t="s">
        <v>326</v>
      </c>
      <c r="I113" s="10">
        <v>23</v>
      </c>
    </row>
    <row r="114" spans="1:9" s="10" customFormat="1" ht="15.6" customHeight="1">
      <c r="A114" s="45">
        <v>50</v>
      </c>
      <c r="B114" s="51" t="s">
        <v>4960</v>
      </c>
      <c r="C114" s="286" t="s">
        <v>3225</v>
      </c>
      <c r="D114" s="287" t="s">
        <v>2001</v>
      </c>
      <c r="E114" s="42" t="s">
        <v>2689</v>
      </c>
      <c r="F114" s="69" t="s">
        <v>1941</v>
      </c>
      <c r="G114" s="45"/>
      <c r="H114" s="37" t="s">
        <v>326</v>
      </c>
      <c r="I114" s="10">
        <v>24</v>
      </c>
    </row>
    <row r="115" spans="1:9" s="10" customFormat="1" ht="15.6" customHeight="1">
      <c r="A115" s="45">
        <v>51</v>
      </c>
      <c r="B115" s="51" t="s">
        <v>4961</v>
      </c>
      <c r="C115" s="286" t="s">
        <v>83</v>
      </c>
      <c r="D115" s="287" t="s">
        <v>132</v>
      </c>
      <c r="E115" s="42" t="s">
        <v>2689</v>
      </c>
      <c r="F115" s="69" t="s">
        <v>1941</v>
      </c>
      <c r="G115" s="45"/>
      <c r="H115" s="37" t="s">
        <v>326</v>
      </c>
      <c r="I115" s="10">
        <v>25</v>
      </c>
    </row>
    <row r="116" spans="1:9" s="10" customFormat="1" ht="15.6" customHeight="1">
      <c r="A116" s="45">
        <v>52</v>
      </c>
      <c r="B116" s="51" t="s">
        <v>4962</v>
      </c>
      <c r="C116" s="286" t="s">
        <v>170</v>
      </c>
      <c r="D116" s="287" t="s">
        <v>126</v>
      </c>
      <c r="E116" s="42" t="s">
        <v>2689</v>
      </c>
      <c r="F116" s="69" t="s">
        <v>1941</v>
      </c>
      <c r="G116" s="45"/>
      <c r="H116" s="37" t="s">
        <v>326</v>
      </c>
      <c r="I116" s="10">
        <v>26</v>
      </c>
    </row>
    <row r="117" spans="1:9" s="10" customFormat="1" ht="15.6" customHeight="1">
      <c r="A117" s="45">
        <v>53</v>
      </c>
      <c r="B117" s="51" t="s">
        <v>4963</v>
      </c>
      <c r="C117" s="286" t="s">
        <v>4964</v>
      </c>
      <c r="D117" s="287" t="s">
        <v>120</v>
      </c>
      <c r="E117" s="42" t="s">
        <v>2689</v>
      </c>
      <c r="F117" s="69" t="s">
        <v>1941</v>
      </c>
      <c r="G117" s="45"/>
      <c r="H117" s="37" t="s">
        <v>326</v>
      </c>
      <c r="I117" s="10">
        <v>27</v>
      </c>
    </row>
    <row r="118" spans="1:9" s="10" customFormat="1" ht="15.6" customHeight="1">
      <c r="A118" s="45">
        <v>54</v>
      </c>
      <c r="B118" s="51" t="s">
        <v>4965</v>
      </c>
      <c r="C118" s="286" t="s">
        <v>4966</v>
      </c>
      <c r="D118" s="287" t="s">
        <v>33</v>
      </c>
      <c r="E118" s="42" t="s">
        <v>2689</v>
      </c>
      <c r="F118" s="69" t="s">
        <v>1941</v>
      </c>
      <c r="G118" s="45"/>
      <c r="H118" s="37" t="s">
        <v>326</v>
      </c>
      <c r="I118" s="10">
        <v>28</v>
      </c>
    </row>
    <row r="119" spans="1:9" s="10" customFormat="1" ht="15.6" customHeight="1">
      <c r="A119" s="45">
        <v>55</v>
      </c>
      <c r="B119" s="51" t="s">
        <v>4967</v>
      </c>
      <c r="C119" s="286" t="s">
        <v>4968</v>
      </c>
      <c r="D119" s="287" t="s">
        <v>1189</v>
      </c>
      <c r="E119" s="42" t="s">
        <v>2689</v>
      </c>
      <c r="F119" s="69" t="s">
        <v>1941</v>
      </c>
      <c r="G119" s="45"/>
      <c r="H119" s="37" t="s">
        <v>326</v>
      </c>
      <c r="I119" s="10">
        <v>29</v>
      </c>
    </row>
    <row r="120" spans="1:9" s="10" customFormat="1" ht="15.6" customHeight="1">
      <c r="A120" s="45">
        <v>56</v>
      </c>
      <c r="B120" s="51" t="s">
        <v>4821</v>
      </c>
      <c r="C120" s="286" t="s">
        <v>214</v>
      </c>
      <c r="D120" s="287" t="s">
        <v>9</v>
      </c>
      <c r="E120" s="42" t="s">
        <v>2546</v>
      </c>
      <c r="F120" s="69" t="s">
        <v>3378</v>
      </c>
      <c r="G120" s="45"/>
      <c r="H120" s="37" t="s">
        <v>326</v>
      </c>
      <c r="I120" s="10">
        <v>30</v>
      </c>
    </row>
    <row r="121" spans="1:9" s="10" customFormat="1" ht="15.6" customHeight="1">
      <c r="A121" s="45">
        <v>57</v>
      </c>
      <c r="B121" s="51" t="s">
        <v>4969</v>
      </c>
      <c r="C121" s="286" t="s">
        <v>1057</v>
      </c>
      <c r="D121" s="287" t="s">
        <v>167</v>
      </c>
      <c r="E121" s="42" t="s">
        <v>1935</v>
      </c>
      <c r="F121" s="69" t="s">
        <v>3378</v>
      </c>
      <c r="G121" s="45"/>
      <c r="H121" s="37" t="s">
        <v>326</v>
      </c>
      <c r="I121" s="10">
        <v>31</v>
      </c>
    </row>
    <row r="122" spans="1:9" s="10" customFormat="1" ht="15.6" customHeight="1">
      <c r="A122" s="45">
        <v>58</v>
      </c>
      <c r="B122" s="51" t="s">
        <v>4970</v>
      </c>
      <c r="C122" s="286" t="s">
        <v>2116</v>
      </c>
      <c r="D122" s="287" t="s">
        <v>167</v>
      </c>
      <c r="E122" s="42" t="s">
        <v>1935</v>
      </c>
      <c r="F122" s="69" t="s">
        <v>3378</v>
      </c>
      <c r="G122" s="45"/>
      <c r="H122" s="37" t="s">
        <v>326</v>
      </c>
      <c r="I122" s="10">
        <v>32</v>
      </c>
    </row>
    <row r="123" spans="1:9" s="10" customFormat="1" ht="15.6" customHeight="1">
      <c r="A123" s="45">
        <v>59</v>
      </c>
      <c r="B123" s="51" t="s">
        <v>4971</v>
      </c>
      <c r="C123" s="286" t="s">
        <v>4972</v>
      </c>
      <c r="D123" s="287" t="s">
        <v>13</v>
      </c>
      <c r="E123" s="42" t="s">
        <v>1935</v>
      </c>
      <c r="F123" s="69" t="s">
        <v>3378</v>
      </c>
      <c r="G123" s="45"/>
      <c r="H123" s="37" t="s">
        <v>326</v>
      </c>
      <c r="I123" s="10">
        <v>33</v>
      </c>
    </row>
    <row r="124" spans="1:9" s="10" customFormat="1" ht="15.6" customHeight="1">
      <c r="A124" s="45">
        <v>60</v>
      </c>
      <c r="B124" s="51" t="s">
        <v>4020</v>
      </c>
      <c r="C124" s="286" t="s">
        <v>4021</v>
      </c>
      <c r="D124" s="287" t="s">
        <v>152</v>
      </c>
      <c r="E124" s="42" t="s">
        <v>2710</v>
      </c>
      <c r="F124" s="69" t="s">
        <v>1957</v>
      </c>
      <c r="G124" s="45"/>
      <c r="H124" s="37" t="s">
        <v>326</v>
      </c>
      <c r="I124" s="10">
        <v>34</v>
      </c>
    </row>
    <row r="125" spans="1:9" s="10" customFormat="1" ht="15.6" customHeight="1">
      <c r="A125" s="45">
        <v>61</v>
      </c>
      <c r="B125" s="51" t="s">
        <v>4876</v>
      </c>
      <c r="C125" s="286" t="s">
        <v>4877</v>
      </c>
      <c r="D125" s="287" t="s">
        <v>161</v>
      </c>
      <c r="E125" s="42" t="s">
        <v>2710</v>
      </c>
      <c r="F125" s="69" t="s">
        <v>2948</v>
      </c>
      <c r="G125" s="45"/>
      <c r="H125" s="37" t="s">
        <v>326</v>
      </c>
      <c r="I125" s="10">
        <v>35</v>
      </c>
    </row>
    <row r="126" spans="1:9" s="10" customFormat="1" ht="15.6" customHeight="1">
      <c r="A126" s="45">
        <v>62</v>
      </c>
      <c r="B126" s="51" t="s">
        <v>4022</v>
      </c>
      <c r="C126" s="286" t="s">
        <v>4023</v>
      </c>
      <c r="D126" s="287" t="s">
        <v>86</v>
      </c>
      <c r="E126" s="42" t="s">
        <v>2710</v>
      </c>
      <c r="F126" s="69" t="s">
        <v>1957</v>
      </c>
      <c r="G126" s="45"/>
      <c r="H126" s="37" t="s">
        <v>326</v>
      </c>
      <c r="I126" s="10">
        <v>36</v>
      </c>
    </row>
    <row r="127" spans="1:9" s="10" customFormat="1" ht="15.6" customHeight="1">
      <c r="A127" s="45">
        <v>63</v>
      </c>
      <c r="B127" s="51" t="s">
        <v>4878</v>
      </c>
      <c r="C127" s="286" t="s">
        <v>286</v>
      </c>
      <c r="D127" s="287" t="s">
        <v>4879</v>
      </c>
      <c r="E127" s="42" t="s">
        <v>4891</v>
      </c>
      <c r="F127" s="69" t="s">
        <v>2948</v>
      </c>
      <c r="G127" s="231"/>
      <c r="H127" s="37" t="s">
        <v>326</v>
      </c>
      <c r="I127" s="10">
        <v>37</v>
      </c>
    </row>
    <row r="128" spans="1:9" s="10" customFormat="1" ht="15.6" customHeight="1">
      <c r="A128" s="45">
        <v>64</v>
      </c>
      <c r="B128" s="51" t="s">
        <v>4880</v>
      </c>
      <c r="C128" s="286" t="s">
        <v>4881</v>
      </c>
      <c r="D128" s="287" t="s">
        <v>132</v>
      </c>
      <c r="E128" s="42" t="s">
        <v>4891</v>
      </c>
      <c r="F128" s="69" t="s">
        <v>2948</v>
      </c>
      <c r="G128" s="45"/>
      <c r="H128" s="37" t="s">
        <v>326</v>
      </c>
      <c r="I128" s="10">
        <v>38</v>
      </c>
    </row>
    <row r="129" spans="1:9" s="10" customFormat="1" ht="15.6" customHeight="1">
      <c r="A129" s="45">
        <v>65</v>
      </c>
      <c r="B129" s="51" t="s">
        <v>4882</v>
      </c>
      <c r="C129" s="286" t="s">
        <v>990</v>
      </c>
      <c r="D129" s="287" t="s">
        <v>174</v>
      </c>
      <c r="E129" s="42" t="s">
        <v>4891</v>
      </c>
      <c r="F129" s="69" t="s">
        <v>2948</v>
      </c>
      <c r="G129" s="45"/>
      <c r="H129" s="37" t="s">
        <v>326</v>
      </c>
      <c r="I129" s="10">
        <v>39</v>
      </c>
    </row>
    <row r="130" spans="1:9" s="10" customFormat="1" ht="15.6" customHeight="1">
      <c r="A130" s="45">
        <v>66</v>
      </c>
      <c r="B130" s="51" t="s">
        <v>4883</v>
      </c>
      <c r="C130" s="286" t="s">
        <v>41</v>
      </c>
      <c r="D130" s="287" t="s">
        <v>123</v>
      </c>
      <c r="E130" s="42" t="s">
        <v>4891</v>
      </c>
      <c r="F130" s="69" t="s">
        <v>2948</v>
      </c>
      <c r="G130" s="45"/>
      <c r="H130" s="37" t="s">
        <v>326</v>
      </c>
      <c r="I130" s="10">
        <v>40</v>
      </c>
    </row>
    <row r="131" spans="1:9" s="10" customFormat="1" ht="15.6" customHeight="1">
      <c r="A131" s="45">
        <v>67</v>
      </c>
      <c r="B131" s="51" t="s">
        <v>4884</v>
      </c>
      <c r="C131" s="286" t="s">
        <v>4885</v>
      </c>
      <c r="D131" s="287" t="s">
        <v>120</v>
      </c>
      <c r="E131" s="42" t="s">
        <v>4891</v>
      </c>
      <c r="F131" s="69" t="s">
        <v>2948</v>
      </c>
      <c r="G131" s="45"/>
      <c r="H131" s="37" t="s">
        <v>326</v>
      </c>
      <c r="I131" s="10">
        <v>41</v>
      </c>
    </row>
    <row r="132" spans="1:9" s="10" customFormat="1" ht="15.6" customHeight="1">
      <c r="A132" s="45">
        <v>68</v>
      </c>
      <c r="B132" s="51" t="s">
        <v>4886</v>
      </c>
      <c r="C132" s="286" t="s">
        <v>216</v>
      </c>
      <c r="D132" s="287" t="s">
        <v>200</v>
      </c>
      <c r="E132" s="42" t="s">
        <v>4891</v>
      </c>
      <c r="F132" s="69" t="s">
        <v>2948</v>
      </c>
      <c r="G132" s="45"/>
      <c r="H132" s="37" t="s">
        <v>326</v>
      </c>
      <c r="I132" s="10">
        <v>42</v>
      </c>
    </row>
    <row r="133" spans="1:9" s="10" customFormat="1" ht="15.6" customHeight="1">
      <c r="A133" s="45">
        <v>69</v>
      </c>
      <c r="B133" s="51" t="s">
        <v>4887</v>
      </c>
      <c r="C133" s="286" t="s">
        <v>4888</v>
      </c>
      <c r="D133" s="287" t="s">
        <v>148</v>
      </c>
      <c r="E133" s="42" t="s">
        <v>4891</v>
      </c>
      <c r="F133" s="69" t="s">
        <v>2948</v>
      </c>
      <c r="G133" s="45"/>
      <c r="H133" s="37" t="s">
        <v>326</v>
      </c>
      <c r="I133" s="10">
        <v>43</v>
      </c>
    </row>
    <row r="134" spans="1:9" s="10" customFormat="1" ht="15.6" customHeight="1">
      <c r="A134" s="45">
        <v>70</v>
      </c>
      <c r="B134" s="51" t="s">
        <v>4889</v>
      </c>
      <c r="C134" s="286" t="s">
        <v>101</v>
      </c>
      <c r="D134" s="287" t="s">
        <v>33</v>
      </c>
      <c r="E134" s="42" t="s">
        <v>4891</v>
      </c>
      <c r="F134" s="69" t="s">
        <v>2948</v>
      </c>
      <c r="G134" s="45"/>
      <c r="H134" s="37" t="s">
        <v>326</v>
      </c>
      <c r="I134" s="10">
        <v>44</v>
      </c>
    </row>
    <row r="135" spans="1:9" s="10" customFormat="1" ht="15.6" customHeight="1">
      <c r="A135" s="45">
        <v>71</v>
      </c>
      <c r="B135" s="51" t="s">
        <v>4890</v>
      </c>
      <c r="C135" s="286" t="s">
        <v>115</v>
      </c>
      <c r="D135" s="287" t="s">
        <v>113</v>
      </c>
      <c r="E135" s="42" t="s">
        <v>4891</v>
      </c>
      <c r="F135" s="69" t="s">
        <v>2948</v>
      </c>
      <c r="G135" s="45"/>
      <c r="H135" s="37" t="s">
        <v>326</v>
      </c>
      <c r="I135" s="10">
        <v>45</v>
      </c>
    </row>
    <row r="136" spans="1:9" s="10" customFormat="1" ht="15.6" customHeight="1">
      <c r="A136" s="45">
        <v>72</v>
      </c>
      <c r="B136" s="51" t="s">
        <v>4655</v>
      </c>
      <c r="C136" s="286" t="s">
        <v>4656</v>
      </c>
      <c r="D136" s="287" t="s">
        <v>138</v>
      </c>
      <c r="E136" s="42" t="s">
        <v>1143</v>
      </c>
      <c r="F136" s="69" t="s">
        <v>1957</v>
      </c>
      <c r="G136" s="45"/>
      <c r="H136" s="37" t="s">
        <v>326</v>
      </c>
      <c r="I136" s="10">
        <v>1</v>
      </c>
    </row>
    <row r="137" spans="1:9" s="10" customFormat="1" ht="15.6" customHeight="1">
      <c r="A137" s="45">
        <v>73</v>
      </c>
      <c r="B137" s="51" t="s">
        <v>4657</v>
      </c>
      <c r="C137" s="286" t="s">
        <v>149</v>
      </c>
      <c r="D137" s="287" t="s">
        <v>126</v>
      </c>
      <c r="E137" s="42" t="s">
        <v>1143</v>
      </c>
      <c r="F137" s="69" t="s">
        <v>4658</v>
      </c>
      <c r="G137" s="45"/>
      <c r="H137" s="37" t="s">
        <v>326</v>
      </c>
      <c r="I137" s="10">
        <v>2</v>
      </c>
    </row>
    <row r="138" spans="1:9" s="10" customFormat="1" ht="15.6" customHeight="1">
      <c r="A138" s="45">
        <v>74</v>
      </c>
      <c r="B138" s="51" t="s">
        <v>4773</v>
      </c>
      <c r="C138" s="286" t="s">
        <v>238</v>
      </c>
      <c r="D138" s="287" t="s">
        <v>4774</v>
      </c>
      <c r="E138" s="42" t="s">
        <v>4772</v>
      </c>
      <c r="F138" s="69" t="s">
        <v>2948</v>
      </c>
      <c r="G138" s="45"/>
      <c r="H138" s="37" t="s">
        <v>326</v>
      </c>
      <c r="I138" s="10">
        <v>1</v>
      </c>
    </row>
    <row r="139" spans="1:9" s="10" customFormat="1" ht="15.6" customHeight="1">
      <c r="A139" s="45">
        <v>75</v>
      </c>
      <c r="B139" s="51" t="s">
        <v>4767</v>
      </c>
      <c r="C139" s="286" t="s">
        <v>4768</v>
      </c>
      <c r="D139" s="287" t="s">
        <v>57</v>
      </c>
      <c r="E139" s="42" t="s">
        <v>4772</v>
      </c>
      <c r="F139" s="69" t="s">
        <v>2948</v>
      </c>
      <c r="G139" s="45"/>
      <c r="H139" s="37" t="s">
        <v>326</v>
      </c>
      <c r="I139" s="10">
        <v>2</v>
      </c>
    </row>
    <row r="140" spans="1:9" s="10" customFormat="1" ht="15.6" customHeight="1">
      <c r="A140" s="45">
        <v>76</v>
      </c>
      <c r="B140" s="51" t="s">
        <v>4769</v>
      </c>
      <c r="C140" s="286" t="s">
        <v>4770</v>
      </c>
      <c r="D140" s="287" t="s">
        <v>150</v>
      </c>
      <c r="E140" s="42" t="s">
        <v>4772</v>
      </c>
      <c r="F140" s="69" t="s">
        <v>2948</v>
      </c>
      <c r="G140" s="45"/>
      <c r="H140" s="37" t="s">
        <v>326</v>
      </c>
      <c r="I140" s="10">
        <v>3</v>
      </c>
    </row>
    <row r="141" spans="1:9" s="10" customFormat="1" ht="15.6" customHeight="1">
      <c r="A141" s="45">
        <v>77</v>
      </c>
      <c r="B141" s="51" t="s">
        <v>4771</v>
      </c>
      <c r="C141" s="286" t="s">
        <v>14</v>
      </c>
      <c r="D141" s="287" t="s">
        <v>159</v>
      </c>
      <c r="E141" s="42" t="s">
        <v>4772</v>
      </c>
      <c r="F141" s="69" t="s">
        <v>2948</v>
      </c>
      <c r="G141" s="45"/>
      <c r="H141" s="37" t="s">
        <v>326</v>
      </c>
      <c r="I141" s="10">
        <v>4</v>
      </c>
    </row>
    <row r="142" spans="1:9" s="10" customFormat="1" ht="15.6" customHeight="1">
      <c r="A142" s="45">
        <v>78</v>
      </c>
      <c r="B142" s="51" t="s">
        <v>4892</v>
      </c>
      <c r="C142" s="286" t="s">
        <v>4893</v>
      </c>
      <c r="D142" s="287" t="s">
        <v>200</v>
      </c>
      <c r="E142" s="42" t="s">
        <v>4897</v>
      </c>
      <c r="F142" s="69" t="s">
        <v>3378</v>
      </c>
      <c r="G142" s="45"/>
      <c r="H142" s="37" t="s">
        <v>326</v>
      </c>
      <c r="I142" s="10">
        <v>5</v>
      </c>
    </row>
    <row r="143" spans="1:9" s="10" customFormat="1" ht="15.6" customHeight="1">
      <c r="A143" s="45">
        <v>79</v>
      </c>
      <c r="B143" s="51" t="s">
        <v>4894</v>
      </c>
      <c r="C143" s="286" t="s">
        <v>4895</v>
      </c>
      <c r="D143" s="287" t="s">
        <v>86</v>
      </c>
      <c r="E143" s="42" t="s">
        <v>4897</v>
      </c>
      <c r="F143" s="69" t="s">
        <v>3378</v>
      </c>
      <c r="G143" s="45"/>
      <c r="H143" s="37" t="s">
        <v>326</v>
      </c>
      <c r="I143" s="10">
        <v>6</v>
      </c>
    </row>
    <row r="144" spans="1:9" s="10" customFormat="1" ht="15.6" customHeight="1">
      <c r="A144" s="45">
        <v>80</v>
      </c>
      <c r="B144" s="51" t="s">
        <v>4896</v>
      </c>
      <c r="C144" s="286" t="s">
        <v>4470</v>
      </c>
      <c r="D144" s="287" t="s">
        <v>6</v>
      </c>
      <c r="E144" s="42" t="s">
        <v>4897</v>
      </c>
      <c r="F144" s="69" t="s">
        <v>3378</v>
      </c>
      <c r="G144" s="45"/>
      <c r="H144" s="37" t="s">
        <v>326</v>
      </c>
      <c r="I144" s="10">
        <v>7</v>
      </c>
    </row>
    <row r="145" spans="1:9" s="10" customFormat="1" ht="15.6" customHeight="1">
      <c r="A145" s="45">
        <v>81</v>
      </c>
      <c r="B145" s="51" t="s">
        <v>3885</v>
      </c>
      <c r="C145" s="286" t="s">
        <v>94</v>
      </c>
      <c r="D145" s="287" t="s">
        <v>174</v>
      </c>
      <c r="E145" s="42" t="s">
        <v>2726</v>
      </c>
      <c r="F145" s="69" t="s">
        <v>1971</v>
      </c>
      <c r="G145" s="45"/>
      <c r="H145" s="37" t="s">
        <v>326</v>
      </c>
      <c r="I145" s="10">
        <v>2</v>
      </c>
    </row>
    <row r="146" spans="1:9" s="10" customFormat="1" ht="15.6" customHeight="1">
      <c r="A146" s="45">
        <v>82</v>
      </c>
      <c r="B146" s="51" t="s">
        <v>3886</v>
      </c>
      <c r="C146" s="286" t="s">
        <v>3887</v>
      </c>
      <c r="D146" s="287" t="s">
        <v>1026</v>
      </c>
      <c r="E146" s="42" t="s">
        <v>2726</v>
      </c>
      <c r="F146" s="69" t="s">
        <v>1957</v>
      </c>
      <c r="G146" s="45"/>
      <c r="H146" s="37" t="s">
        <v>326</v>
      </c>
      <c r="I146" s="10">
        <v>3</v>
      </c>
    </row>
    <row r="147" spans="1:9" s="10" customFormat="1" ht="15.6" customHeight="1">
      <c r="A147" s="45">
        <v>83</v>
      </c>
      <c r="B147" s="51" t="s">
        <v>3888</v>
      </c>
      <c r="C147" s="286" t="s">
        <v>229</v>
      </c>
      <c r="D147" s="287" t="s">
        <v>6</v>
      </c>
      <c r="E147" s="42" t="s">
        <v>2726</v>
      </c>
      <c r="F147" s="69" t="s">
        <v>3889</v>
      </c>
      <c r="G147" s="45"/>
      <c r="H147" s="37" t="s">
        <v>326</v>
      </c>
      <c r="I147" s="10">
        <v>4</v>
      </c>
    </row>
    <row r="148" spans="1:9" s="10" customFormat="1" ht="15.6" customHeight="1">
      <c r="A148" s="45">
        <v>84</v>
      </c>
      <c r="B148" s="51" t="s">
        <v>4973</v>
      </c>
      <c r="C148" s="286" t="s">
        <v>4974</v>
      </c>
      <c r="D148" s="287" t="s">
        <v>116</v>
      </c>
      <c r="E148" s="42" t="s">
        <v>2463</v>
      </c>
      <c r="F148" s="69" t="s">
        <v>2948</v>
      </c>
      <c r="G148" s="45"/>
      <c r="H148" s="37" t="s">
        <v>326</v>
      </c>
      <c r="I148" s="10">
        <v>6</v>
      </c>
    </row>
    <row r="149" spans="1:9" s="10" customFormat="1" ht="15.6" customHeight="1">
      <c r="A149" s="45">
        <v>85</v>
      </c>
      <c r="B149" s="51" t="s">
        <v>4975</v>
      </c>
      <c r="C149" s="286" t="s">
        <v>1895</v>
      </c>
      <c r="D149" s="287" t="s">
        <v>169</v>
      </c>
      <c r="E149" s="42" t="s">
        <v>2463</v>
      </c>
      <c r="F149" s="69" t="s">
        <v>2948</v>
      </c>
      <c r="G149" s="45"/>
      <c r="H149" s="37" t="s">
        <v>326</v>
      </c>
      <c r="I149" s="10">
        <v>7</v>
      </c>
    </row>
    <row r="150" spans="1:9" s="10" customFormat="1" ht="15.6" customHeight="1">
      <c r="A150" s="45">
        <v>86</v>
      </c>
      <c r="B150" s="51" t="s">
        <v>4822</v>
      </c>
      <c r="C150" s="286" t="s">
        <v>415</v>
      </c>
      <c r="D150" s="287" t="s">
        <v>378</v>
      </c>
      <c r="E150" s="42" t="s">
        <v>4823</v>
      </c>
      <c r="F150" s="69" t="s">
        <v>1971</v>
      </c>
      <c r="G150" s="45"/>
      <c r="H150" s="37" t="s">
        <v>326</v>
      </c>
      <c r="I150" s="10">
        <v>8</v>
      </c>
    </row>
    <row r="151" spans="1:9" s="10" customFormat="1" ht="15.6" customHeight="1">
      <c r="A151" s="45">
        <v>87</v>
      </c>
      <c r="B151" s="51" t="s">
        <v>4003</v>
      </c>
      <c r="C151" s="85" t="s">
        <v>4004</v>
      </c>
      <c r="D151" s="86" t="s">
        <v>11</v>
      </c>
      <c r="E151" s="42" t="s">
        <v>4019</v>
      </c>
      <c r="F151" s="69" t="s">
        <v>2162</v>
      </c>
      <c r="G151" s="45"/>
      <c r="H151" s="37" t="s">
        <v>326</v>
      </c>
      <c r="I151" s="10">
        <v>1</v>
      </c>
    </row>
    <row r="152" spans="1:9" s="10" customFormat="1" ht="15.6" customHeight="1">
      <c r="A152" s="45">
        <v>88</v>
      </c>
      <c r="B152" s="51" t="s">
        <v>4005</v>
      </c>
      <c r="C152" s="85" t="s">
        <v>85</v>
      </c>
      <c r="D152" s="86" t="s">
        <v>204</v>
      </c>
      <c r="E152" s="42" t="s">
        <v>4019</v>
      </c>
      <c r="F152" s="69" t="s">
        <v>1897</v>
      </c>
      <c r="G152" s="45"/>
      <c r="H152" s="37" t="s">
        <v>326</v>
      </c>
      <c r="I152" s="10">
        <v>2</v>
      </c>
    </row>
    <row r="153" spans="1:9" s="10" customFormat="1" ht="15.6" customHeight="1">
      <c r="A153" s="45">
        <v>89</v>
      </c>
      <c r="B153" s="51" t="s">
        <v>4006</v>
      </c>
      <c r="C153" s="85" t="s">
        <v>170</v>
      </c>
      <c r="D153" s="86" t="s">
        <v>151</v>
      </c>
      <c r="E153" s="42" t="s">
        <v>4019</v>
      </c>
      <c r="F153" s="69" t="s">
        <v>1897</v>
      </c>
      <c r="G153" s="45"/>
      <c r="H153" s="37" t="s">
        <v>326</v>
      </c>
      <c r="I153" s="10">
        <v>3</v>
      </c>
    </row>
    <row r="154" spans="1:9" s="10" customFormat="1" ht="15.6" customHeight="1">
      <c r="A154" s="45">
        <v>90</v>
      </c>
      <c r="B154" s="51" t="s">
        <v>4007</v>
      </c>
      <c r="C154" s="85" t="s">
        <v>211</v>
      </c>
      <c r="D154" s="86" t="s">
        <v>77</v>
      </c>
      <c r="E154" s="42" t="s">
        <v>4019</v>
      </c>
      <c r="F154" s="69" t="s">
        <v>1897</v>
      </c>
      <c r="G154" s="45"/>
      <c r="H154" s="37" t="s">
        <v>326</v>
      </c>
      <c r="I154" s="10">
        <v>4</v>
      </c>
    </row>
    <row r="155" spans="1:9" s="10" customFormat="1" ht="15.6" customHeight="1">
      <c r="A155" s="45">
        <v>91</v>
      </c>
      <c r="B155" s="51" t="s">
        <v>4008</v>
      </c>
      <c r="C155" s="85" t="s">
        <v>4009</v>
      </c>
      <c r="D155" s="86" t="s">
        <v>51</v>
      </c>
      <c r="E155" s="42" t="s">
        <v>4019</v>
      </c>
      <c r="F155" s="69" t="s">
        <v>1897</v>
      </c>
      <c r="G155" s="45"/>
      <c r="H155" s="37" t="s">
        <v>326</v>
      </c>
      <c r="I155" s="10">
        <v>5</v>
      </c>
    </row>
    <row r="156" spans="1:9" s="10" customFormat="1" ht="15.6" customHeight="1">
      <c r="A156" s="45">
        <v>92</v>
      </c>
      <c r="B156" s="51" t="s">
        <v>4010</v>
      </c>
      <c r="C156" s="85" t="s">
        <v>4011</v>
      </c>
      <c r="D156" s="86" t="s">
        <v>156</v>
      </c>
      <c r="E156" s="42" t="s">
        <v>4019</v>
      </c>
      <c r="F156" s="69" t="s">
        <v>2162</v>
      </c>
      <c r="G156" s="231"/>
      <c r="H156" s="37" t="s">
        <v>326</v>
      </c>
      <c r="I156" s="10">
        <v>6</v>
      </c>
    </row>
    <row r="157" spans="1:9" s="10" customFormat="1" ht="15.6" customHeight="1">
      <c r="A157" s="45">
        <v>93</v>
      </c>
      <c r="B157" s="51" t="s">
        <v>4012</v>
      </c>
      <c r="C157" s="85" t="s">
        <v>4013</v>
      </c>
      <c r="D157" s="86" t="s">
        <v>120</v>
      </c>
      <c r="E157" s="42" t="s">
        <v>4019</v>
      </c>
      <c r="F157" s="69" t="s">
        <v>1897</v>
      </c>
      <c r="G157" s="45"/>
      <c r="H157" s="37" t="s">
        <v>326</v>
      </c>
      <c r="I157" s="10">
        <v>7</v>
      </c>
    </row>
    <row r="158" spans="1:9" s="10" customFormat="1" ht="15.6" customHeight="1">
      <c r="A158" s="45">
        <v>94</v>
      </c>
      <c r="B158" s="51" t="s">
        <v>4014</v>
      </c>
      <c r="C158" s="85" t="s">
        <v>2872</v>
      </c>
      <c r="D158" s="86" t="s">
        <v>200</v>
      </c>
      <c r="E158" s="42" t="s">
        <v>4019</v>
      </c>
      <c r="F158" s="69" t="s">
        <v>1897</v>
      </c>
      <c r="G158" s="45"/>
      <c r="H158" s="37" t="s">
        <v>326</v>
      </c>
      <c r="I158" s="10">
        <v>8</v>
      </c>
    </row>
    <row r="159" spans="1:9" s="10" customFormat="1" ht="15.6" customHeight="1">
      <c r="A159" s="45">
        <v>95</v>
      </c>
      <c r="B159" s="51" t="s">
        <v>4015</v>
      </c>
      <c r="C159" s="85" t="s">
        <v>194</v>
      </c>
      <c r="D159" s="86" t="s">
        <v>13</v>
      </c>
      <c r="E159" s="42" t="s">
        <v>4019</v>
      </c>
      <c r="F159" s="69" t="s">
        <v>1903</v>
      </c>
      <c r="G159" s="46"/>
      <c r="H159" s="37" t="s">
        <v>326</v>
      </c>
      <c r="I159" s="10">
        <v>9</v>
      </c>
    </row>
    <row r="160" spans="1:9" s="10" customFormat="1" ht="15.6" customHeight="1">
      <c r="A160" s="45">
        <v>96</v>
      </c>
      <c r="B160" s="51" t="s">
        <v>4016</v>
      </c>
      <c r="C160" s="85" t="s">
        <v>1201</v>
      </c>
      <c r="D160" s="86" t="s">
        <v>113</v>
      </c>
      <c r="E160" s="42" t="s">
        <v>4019</v>
      </c>
      <c r="F160" s="69" t="s">
        <v>1897</v>
      </c>
      <c r="G160" s="46"/>
      <c r="H160" s="37" t="s">
        <v>326</v>
      </c>
      <c r="I160" s="10">
        <v>10</v>
      </c>
    </row>
    <row r="161" spans="1:9" s="10" customFormat="1" ht="15.6" customHeight="1">
      <c r="A161" s="45">
        <v>97</v>
      </c>
      <c r="B161" s="51" t="s">
        <v>4017</v>
      </c>
      <c r="C161" s="85" t="s">
        <v>4018</v>
      </c>
      <c r="D161" s="86" t="s">
        <v>49</v>
      </c>
      <c r="E161" s="42" t="s">
        <v>4019</v>
      </c>
      <c r="F161" s="69" t="s">
        <v>1897</v>
      </c>
      <c r="G161" s="258"/>
      <c r="H161" s="37" t="s">
        <v>326</v>
      </c>
      <c r="I161" s="10">
        <v>11</v>
      </c>
    </row>
    <row r="162" spans="1:9" s="10" customFormat="1" ht="15.6" customHeight="1">
      <c r="A162" s="45">
        <v>98</v>
      </c>
      <c r="B162" s="51" t="s">
        <v>4318</v>
      </c>
      <c r="C162" s="286" t="s">
        <v>171</v>
      </c>
      <c r="D162" s="287" t="s">
        <v>50</v>
      </c>
      <c r="E162" s="42" t="s">
        <v>4329</v>
      </c>
      <c r="F162" s="69" t="s">
        <v>2247</v>
      </c>
      <c r="G162" s="258"/>
      <c r="H162" s="37" t="s">
        <v>326</v>
      </c>
      <c r="I162" s="10">
        <v>12</v>
      </c>
    </row>
    <row r="163" spans="1:9" s="10" customFormat="1" ht="15.6" customHeight="1">
      <c r="A163" s="45">
        <v>99</v>
      </c>
      <c r="B163" s="51" t="s">
        <v>4319</v>
      </c>
      <c r="C163" s="85" t="s">
        <v>4320</v>
      </c>
      <c r="D163" s="86" t="s">
        <v>1765</v>
      </c>
      <c r="E163" s="42" t="s">
        <v>4329</v>
      </c>
      <c r="F163" s="69" t="s">
        <v>2247</v>
      </c>
      <c r="G163" s="258"/>
      <c r="H163" s="37" t="s">
        <v>326</v>
      </c>
      <c r="I163" s="10">
        <v>13</v>
      </c>
    </row>
    <row r="164" spans="1:9" s="10" customFormat="1" ht="15.6" customHeight="1">
      <c r="A164" s="45">
        <v>100</v>
      </c>
      <c r="B164" s="51" t="s">
        <v>4321</v>
      </c>
      <c r="C164" s="85" t="s">
        <v>4322</v>
      </c>
      <c r="D164" s="86" t="s">
        <v>158</v>
      </c>
      <c r="E164" s="42" t="s">
        <v>4329</v>
      </c>
      <c r="F164" s="69" t="s">
        <v>2247</v>
      </c>
      <c r="G164" s="258"/>
      <c r="H164" s="37" t="s">
        <v>326</v>
      </c>
      <c r="I164" s="10">
        <v>14</v>
      </c>
    </row>
    <row r="165" spans="1:9" s="10" customFormat="1" ht="15.6" customHeight="1">
      <c r="A165" s="45">
        <v>101</v>
      </c>
      <c r="B165" s="51" t="s">
        <v>4323</v>
      </c>
      <c r="C165" s="85" t="s">
        <v>83</v>
      </c>
      <c r="D165" s="86" t="s">
        <v>384</v>
      </c>
      <c r="E165" s="42" t="s">
        <v>4329</v>
      </c>
      <c r="F165" s="69" t="s">
        <v>2247</v>
      </c>
      <c r="G165" s="258"/>
      <c r="H165" s="37" t="s">
        <v>326</v>
      </c>
      <c r="I165" s="10">
        <v>15</v>
      </c>
    </row>
    <row r="166" spans="1:9" s="10" customFormat="1" ht="15.6" customHeight="1">
      <c r="A166" s="45">
        <v>102</v>
      </c>
      <c r="B166" s="51" t="s">
        <v>4324</v>
      </c>
      <c r="C166" s="85" t="s">
        <v>4325</v>
      </c>
      <c r="D166" s="86" t="s">
        <v>4326</v>
      </c>
      <c r="E166" s="42" t="s">
        <v>4329</v>
      </c>
      <c r="F166" s="69" t="s">
        <v>2247</v>
      </c>
      <c r="G166" s="258"/>
      <c r="H166" s="37" t="s">
        <v>326</v>
      </c>
      <c r="I166" s="10">
        <v>16</v>
      </c>
    </row>
    <row r="167" spans="1:9" s="10" customFormat="1" ht="15.6" customHeight="1">
      <c r="A167" s="45">
        <v>103</v>
      </c>
      <c r="B167" s="51" t="s">
        <v>4327</v>
      </c>
      <c r="C167" s="85" t="s">
        <v>225</v>
      </c>
      <c r="D167" s="86" t="s">
        <v>217</v>
      </c>
      <c r="E167" s="42" t="s">
        <v>4329</v>
      </c>
      <c r="F167" s="69" t="s">
        <v>2247</v>
      </c>
      <c r="G167" s="258"/>
      <c r="H167" s="37" t="s">
        <v>326</v>
      </c>
      <c r="I167" s="10">
        <v>17</v>
      </c>
    </row>
    <row r="168" spans="1:9" s="10" customFormat="1" ht="15.6" customHeight="1">
      <c r="A168" s="45">
        <v>104</v>
      </c>
      <c r="B168" s="51" t="s">
        <v>4328</v>
      </c>
      <c r="C168" s="85" t="s">
        <v>2048</v>
      </c>
      <c r="D168" s="86" t="s">
        <v>74</v>
      </c>
      <c r="E168" s="42" t="s">
        <v>4329</v>
      </c>
      <c r="F168" s="69" t="s">
        <v>2247</v>
      </c>
      <c r="G168" s="258"/>
      <c r="H168" s="37" t="s">
        <v>326</v>
      </c>
      <c r="I168" s="10">
        <v>18</v>
      </c>
    </row>
    <row r="169" spans="1:9" s="10" customFormat="1" ht="15.6" customHeight="1">
      <c r="A169" s="45">
        <v>105</v>
      </c>
      <c r="B169" s="51" t="s">
        <v>4232</v>
      </c>
      <c r="C169" s="85" t="s">
        <v>4233</v>
      </c>
      <c r="D169" s="86" t="s">
        <v>4234</v>
      </c>
      <c r="E169" s="42" t="s">
        <v>4251</v>
      </c>
      <c r="F169" s="69" t="s">
        <v>1897</v>
      </c>
      <c r="G169" s="45"/>
      <c r="H169" s="37" t="s">
        <v>326</v>
      </c>
      <c r="I169" s="10">
        <v>19</v>
      </c>
    </row>
    <row r="170" spans="1:9" s="10" customFormat="1" ht="15.6" customHeight="1">
      <c r="A170" s="45">
        <v>106</v>
      </c>
      <c r="B170" s="51" t="s">
        <v>4235</v>
      </c>
      <c r="C170" s="85" t="s">
        <v>1969</v>
      </c>
      <c r="D170" s="86" t="s">
        <v>2519</v>
      </c>
      <c r="E170" s="42" t="s">
        <v>4251</v>
      </c>
      <c r="F170" s="69" t="s">
        <v>1897</v>
      </c>
      <c r="G170" s="45"/>
      <c r="H170" s="37" t="s">
        <v>326</v>
      </c>
      <c r="I170" s="10">
        <v>20</v>
      </c>
    </row>
    <row r="171" spans="1:9" s="10" customFormat="1" ht="15.6" customHeight="1">
      <c r="A171" s="45">
        <v>107</v>
      </c>
      <c r="B171" s="51" t="s">
        <v>4236</v>
      </c>
      <c r="C171" s="85" t="s">
        <v>4237</v>
      </c>
      <c r="D171" s="86" t="s">
        <v>202</v>
      </c>
      <c r="E171" s="42" t="s">
        <v>4251</v>
      </c>
      <c r="F171" s="69" t="s">
        <v>1897</v>
      </c>
      <c r="G171" s="45"/>
      <c r="H171" s="37" t="s">
        <v>326</v>
      </c>
      <c r="I171" s="10">
        <v>21</v>
      </c>
    </row>
    <row r="172" spans="1:9" s="10" customFormat="1" ht="15.6" customHeight="1">
      <c r="A172" s="45">
        <v>108</v>
      </c>
      <c r="B172" s="51" t="s">
        <v>4238</v>
      </c>
      <c r="C172" s="85" t="s">
        <v>4239</v>
      </c>
      <c r="D172" s="86" t="s">
        <v>8</v>
      </c>
      <c r="E172" s="42" t="s">
        <v>4251</v>
      </c>
      <c r="F172" s="69" t="s">
        <v>1897</v>
      </c>
      <c r="G172" s="231"/>
      <c r="H172" s="37" t="s">
        <v>326</v>
      </c>
      <c r="I172" s="10">
        <v>22</v>
      </c>
    </row>
    <row r="173" spans="1:9" s="10" customFormat="1" ht="15.6" customHeight="1">
      <c r="A173" s="45">
        <v>109</v>
      </c>
      <c r="B173" s="51" t="s">
        <v>4240</v>
      </c>
      <c r="C173" s="85" t="s">
        <v>4241</v>
      </c>
      <c r="D173" s="86" t="s">
        <v>200</v>
      </c>
      <c r="E173" s="42" t="s">
        <v>4251</v>
      </c>
      <c r="F173" s="69" t="s">
        <v>1897</v>
      </c>
      <c r="G173" s="45"/>
      <c r="H173" s="37" t="s">
        <v>326</v>
      </c>
      <c r="I173" s="10">
        <v>23</v>
      </c>
    </row>
    <row r="174" spans="1:9" s="10" customFormat="1" ht="15.6" customHeight="1">
      <c r="A174" s="45">
        <v>110</v>
      </c>
      <c r="B174" s="51" t="s">
        <v>4242</v>
      </c>
      <c r="C174" s="85" t="s">
        <v>4243</v>
      </c>
      <c r="D174" s="86" t="s">
        <v>74</v>
      </c>
      <c r="E174" s="42" t="s">
        <v>4251</v>
      </c>
      <c r="F174" s="69" t="s">
        <v>1897</v>
      </c>
      <c r="G174" s="46"/>
      <c r="H174" s="37" t="s">
        <v>326</v>
      </c>
      <c r="I174" s="10">
        <v>24</v>
      </c>
    </row>
    <row r="175" spans="1:9" s="10" customFormat="1" ht="15.6" customHeight="1">
      <c r="A175" s="45">
        <v>111</v>
      </c>
      <c r="B175" s="51" t="s">
        <v>4244</v>
      </c>
      <c r="C175" s="85" t="s">
        <v>4245</v>
      </c>
      <c r="D175" s="86" t="s">
        <v>169</v>
      </c>
      <c r="E175" s="42" t="s">
        <v>4251</v>
      </c>
      <c r="F175" s="69" t="s">
        <v>1897</v>
      </c>
      <c r="G175" s="45"/>
      <c r="H175" s="37" t="s">
        <v>326</v>
      </c>
      <c r="I175" s="10">
        <v>25</v>
      </c>
    </row>
    <row r="176" spans="1:9" s="10" customFormat="1" ht="15.6" customHeight="1">
      <c r="A176" s="45">
        <v>112</v>
      </c>
      <c r="B176" s="51" t="s">
        <v>4246</v>
      </c>
      <c r="C176" s="85" t="s">
        <v>4247</v>
      </c>
      <c r="D176" s="86" t="s">
        <v>4248</v>
      </c>
      <c r="E176" s="42" t="s">
        <v>4251</v>
      </c>
      <c r="F176" s="69" t="s">
        <v>1897</v>
      </c>
      <c r="G176" s="45"/>
      <c r="H176" s="37" t="s">
        <v>326</v>
      </c>
      <c r="I176" s="10">
        <v>26</v>
      </c>
    </row>
    <row r="177" spans="1:9" s="10" customFormat="1" ht="15.6" customHeight="1">
      <c r="A177" s="45">
        <v>113</v>
      </c>
      <c r="B177" s="51" t="s">
        <v>4249</v>
      </c>
      <c r="C177" s="85" t="s">
        <v>1070</v>
      </c>
      <c r="D177" s="86" t="s">
        <v>6</v>
      </c>
      <c r="E177" s="42" t="s">
        <v>4251</v>
      </c>
      <c r="F177" s="69" t="s">
        <v>1897</v>
      </c>
      <c r="G177" s="231"/>
      <c r="H177" s="37" t="s">
        <v>326</v>
      </c>
      <c r="I177" s="10">
        <v>27</v>
      </c>
    </row>
    <row r="178" spans="1:9" s="10" customFormat="1" ht="15.6" customHeight="1">
      <c r="A178" s="45">
        <v>114</v>
      </c>
      <c r="B178" s="51" t="s">
        <v>4250</v>
      </c>
      <c r="C178" s="85" t="s">
        <v>383</v>
      </c>
      <c r="D178" s="86" t="s">
        <v>49</v>
      </c>
      <c r="E178" s="42" t="s">
        <v>4251</v>
      </c>
      <c r="F178" s="69" t="s">
        <v>1897</v>
      </c>
      <c r="G178" s="46"/>
      <c r="H178" s="37" t="s">
        <v>326</v>
      </c>
      <c r="I178" s="10">
        <v>28</v>
      </c>
    </row>
    <row r="179" spans="1:9" s="10" customFormat="1" ht="15.6" customHeight="1">
      <c r="A179" s="45">
        <v>115</v>
      </c>
      <c r="B179" s="51" t="s">
        <v>4369</v>
      </c>
      <c r="C179" s="85" t="s">
        <v>130</v>
      </c>
      <c r="D179" s="86" t="s">
        <v>174</v>
      </c>
      <c r="E179" s="42" t="s">
        <v>3603</v>
      </c>
      <c r="F179" s="69" t="s">
        <v>1941</v>
      </c>
      <c r="G179" s="46"/>
      <c r="H179" s="37" t="s">
        <v>326</v>
      </c>
      <c r="I179" s="10">
        <v>29</v>
      </c>
    </row>
    <row r="180" spans="1:9" s="10" customFormat="1" ht="15.6" customHeight="1">
      <c r="A180" s="45">
        <v>116</v>
      </c>
      <c r="B180" s="51" t="s">
        <v>4370</v>
      </c>
      <c r="C180" s="85" t="s">
        <v>4371</v>
      </c>
      <c r="D180" s="86" t="s">
        <v>64</v>
      </c>
      <c r="E180" s="42" t="s">
        <v>3603</v>
      </c>
      <c r="F180" s="69" t="s">
        <v>1941</v>
      </c>
      <c r="G180" s="46"/>
      <c r="H180" s="37" t="s">
        <v>326</v>
      </c>
      <c r="I180" s="10">
        <v>30</v>
      </c>
    </row>
    <row r="181" spans="1:9" s="10" customFormat="1" ht="15.6" customHeight="1">
      <c r="A181" s="45">
        <v>117</v>
      </c>
      <c r="B181" s="51" t="s">
        <v>4372</v>
      </c>
      <c r="C181" s="85" t="s">
        <v>4373</v>
      </c>
      <c r="D181" s="86" t="s">
        <v>156</v>
      </c>
      <c r="E181" s="42" t="s">
        <v>3603</v>
      </c>
      <c r="F181" s="69" t="s">
        <v>1941</v>
      </c>
      <c r="G181" s="46"/>
      <c r="H181" s="37" t="s">
        <v>326</v>
      </c>
      <c r="I181" s="10">
        <v>31</v>
      </c>
    </row>
    <row r="182" spans="1:9" s="10" customFormat="1" ht="15.6" customHeight="1">
      <c r="A182" s="45">
        <v>118</v>
      </c>
      <c r="B182" s="51" t="s">
        <v>4374</v>
      </c>
      <c r="C182" s="85" t="s">
        <v>2834</v>
      </c>
      <c r="D182" s="86" t="s">
        <v>91</v>
      </c>
      <c r="E182" s="42" t="s">
        <v>3603</v>
      </c>
      <c r="F182" s="69" t="s">
        <v>1941</v>
      </c>
      <c r="G182" s="46"/>
      <c r="H182" s="37" t="s">
        <v>326</v>
      </c>
      <c r="I182" s="10">
        <v>32</v>
      </c>
    </row>
    <row r="183" spans="1:9" s="10" customFormat="1" ht="15.6" customHeight="1">
      <c r="A183" s="45">
        <v>119</v>
      </c>
      <c r="B183" s="51" t="s">
        <v>4375</v>
      </c>
      <c r="C183" s="85" t="s">
        <v>4376</v>
      </c>
      <c r="D183" s="86" t="s">
        <v>66</v>
      </c>
      <c r="E183" s="42" t="s">
        <v>3603</v>
      </c>
      <c r="F183" s="69" t="s">
        <v>1941</v>
      </c>
      <c r="G183" s="46"/>
      <c r="H183" s="37" t="s">
        <v>326</v>
      </c>
      <c r="I183" s="10">
        <v>33</v>
      </c>
    </row>
    <row r="184" spans="1:9" s="10" customFormat="1" ht="15.6" customHeight="1">
      <c r="A184" s="45">
        <v>120</v>
      </c>
      <c r="B184" s="51" t="s">
        <v>4377</v>
      </c>
      <c r="C184" s="85" t="s">
        <v>145</v>
      </c>
      <c r="D184" s="86" t="s">
        <v>88</v>
      </c>
      <c r="E184" s="42" t="s">
        <v>3603</v>
      </c>
      <c r="F184" s="69" t="s">
        <v>1941</v>
      </c>
      <c r="G184" s="46"/>
      <c r="H184" s="37" t="s">
        <v>326</v>
      </c>
      <c r="I184" s="10">
        <v>34</v>
      </c>
    </row>
    <row r="185" spans="1:9" s="10" customFormat="1" ht="15.6" customHeight="1">
      <c r="A185" s="45">
        <v>121</v>
      </c>
      <c r="B185" s="51" t="s">
        <v>4378</v>
      </c>
      <c r="C185" s="85" t="s">
        <v>214</v>
      </c>
      <c r="D185" s="86" t="s">
        <v>151</v>
      </c>
      <c r="E185" s="42" t="s">
        <v>4400</v>
      </c>
      <c r="F185" s="69" t="s">
        <v>4401</v>
      </c>
      <c r="G185" s="46"/>
      <c r="H185" s="37" t="s">
        <v>326</v>
      </c>
      <c r="I185" s="10">
        <v>35</v>
      </c>
    </row>
    <row r="186" spans="1:9" s="10" customFormat="1" ht="15.6" customHeight="1">
      <c r="A186" s="45">
        <v>122</v>
      </c>
      <c r="B186" s="51" t="s">
        <v>4379</v>
      </c>
      <c r="C186" s="85" t="s">
        <v>2513</v>
      </c>
      <c r="D186" s="86" t="s">
        <v>151</v>
      </c>
      <c r="E186" s="42" t="s">
        <v>4400</v>
      </c>
      <c r="F186" s="69" t="s">
        <v>2104</v>
      </c>
      <c r="G186" s="46"/>
      <c r="H186" s="37" t="s">
        <v>326</v>
      </c>
      <c r="I186" s="10">
        <v>36</v>
      </c>
    </row>
    <row r="187" spans="1:9" s="10" customFormat="1" ht="15.6" customHeight="1">
      <c r="A187" s="45">
        <v>123</v>
      </c>
      <c r="B187" s="51" t="s">
        <v>4380</v>
      </c>
      <c r="C187" s="85" t="s">
        <v>98</v>
      </c>
      <c r="D187" s="86" t="s">
        <v>416</v>
      </c>
      <c r="E187" s="42" t="s">
        <v>4400</v>
      </c>
      <c r="F187" s="69" t="s">
        <v>4257</v>
      </c>
      <c r="G187" s="46"/>
      <c r="H187" s="37" t="s">
        <v>326</v>
      </c>
      <c r="I187" s="10">
        <v>37</v>
      </c>
    </row>
    <row r="188" spans="1:9" s="10" customFormat="1" ht="15.6" customHeight="1">
      <c r="A188" s="45">
        <v>124</v>
      </c>
      <c r="B188" s="51" t="s">
        <v>4381</v>
      </c>
      <c r="C188" s="85" t="s">
        <v>4382</v>
      </c>
      <c r="D188" s="86" t="s">
        <v>4383</v>
      </c>
      <c r="E188" s="42" t="s">
        <v>4400</v>
      </c>
      <c r="F188" s="69" t="s">
        <v>3107</v>
      </c>
      <c r="G188" s="46"/>
      <c r="H188" s="37" t="s">
        <v>326</v>
      </c>
      <c r="I188" s="10">
        <v>38</v>
      </c>
    </row>
    <row r="189" spans="1:9" s="10" customFormat="1" ht="15.6" customHeight="1">
      <c r="A189" s="45">
        <v>125</v>
      </c>
      <c r="B189" s="51" t="s">
        <v>4384</v>
      </c>
      <c r="C189" s="85" t="s">
        <v>4385</v>
      </c>
      <c r="D189" s="86" t="s">
        <v>79</v>
      </c>
      <c r="E189" s="42" t="s">
        <v>4400</v>
      </c>
      <c r="F189" s="69" t="s">
        <v>2740</v>
      </c>
      <c r="G189" s="46"/>
      <c r="H189" s="37" t="s">
        <v>326</v>
      </c>
      <c r="I189" s="10">
        <v>39</v>
      </c>
    </row>
    <row r="190" spans="1:9" s="10" customFormat="1" ht="15.6" customHeight="1">
      <c r="A190" s="45">
        <v>126</v>
      </c>
      <c r="B190" s="51" t="s">
        <v>4386</v>
      </c>
      <c r="C190" s="85" t="s">
        <v>1163</v>
      </c>
      <c r="D190" s="86" t="s">
        <v>142</v>
      </c>
      <c r="E190" s="42" t="s">
        <v>4400</v>
      </c>
      <c r="F190" s="69" t="s">
        <v>3110</v>
      </c>
      <c r="G190" s="46"/>
      <c r="H190" s="37" t="s">
        <v>326</v>
      </c>
      <c r="I190" s="10">
        <v>40</v>
      </c>
    </row>
    <row r="191" spans="1:9" s="10" customFormat="1" ht="15.6" customHeight="1">
      <c r="A191" s="45">
        <v>127</v>
      </c>
      <c r="B191" s="51" t="s">
        <v>4387</v>
      </c>
      <c r="C191" s="85" t="s">
        <v>4388</v>
      </c>
      <c r="D191" s="86" t="s">
        <v>142</v>
      </c>
      <c r="E191" s="42" t="s">
        <v>4400</v>
      </c>
      <c r="F191" s="69" t="s">
        <v>3945</v>
      </c>
      <c r="G191" s="46"/>
      <c r="H191" s="37" t="s">
        <v>326</v>
      </c>
      <c r="I191" s="10">
        <v>41</v>
      </c>
    </row>
    <row r="192" spans="1:9" s="10" customFormat="1" ht="15.6" customHeight="1">
      <c r="A192" s="45">
        <v>128</v>
      </c>
      <c r="B192" s="51" t="s">
        <v>4389</v>
      </c>
      <c r="C192" s="85" t="s">
        <v>4143</v>
      </c>
      <c r="D192" s="86" t="s">
        <v>93</v>
      </c>
      <c r="E192" s="42" t="s">
        <v>4400</v>
      </c>
      <c r="F192" s="69" t="s">
        <v>4402</v>
      </c>
      <c r="G192" s="46"/>
      <c r="H192" s="37" t="s">
        <v>326</v>
      </c>
      <c r="I192" s="10">
        <v>42</v>
      </c>
    </row>
    <row r="193" spans="1:9" s="10" customFormat="1" ht="15.6" customHeight="1">
      <c r="A193" s="45">
        <v>129</v>
      </c>
      <c r="B193" s="51" t="s">
        <v>4390</v>
      </c>
      <c r="C193" s="85" t="s">
        <v>4391</v>
      </c>
      <c r="D193" s="86" t="s">
        <v>64</v>
      </c>
      <c r="E193" s="42" t="s">
        <v>4400</v>
      </c>
      <c r="F193" s="69" t="s">
        <v>2742</v>
      </c>
      <c r="G193" s="46"/>
      <c r="H193" s="37" t="s">
        <v>326</v>
      </c>
      <c r="I193" s="10">
        <v>43</v>
      </c>
    </row>
    <row r="194" spans="1:9" s="10" customFormat="1" ht="15.6" customHeight="1">
      <c r="A194" s="45">
        <v>130</v>
      </c>
      <c r="B194" s="51" t="s">
        <v>4392</v>
      </c>
      <c r="C194" s="85" t="s">
        <v>4393</v>
      </c>
      <c r="D194" s="86" t="s">
        <v>197</v>
      </c>
      <c r="E194" s="42" t="s">
        <v>4400</v>
      </c>
      <c r="F194" s="69" t="s">
        <v>3803</v>
      </c>
      <c r="G194" s="46"/>
      <c r="H194" s="37" t="s">
        <v>326</v>
      </c>
      <c r="I194" s="10">
        <v>44</v>
      </c>
    </row>
    <row r="195" spans="1:9" s="10" customFormat="1" ht="15.6" customHeight="1">
      <c r="A195" s="45">
        <v>131</v>
      </c>
      <c r="B195" s="51" t="s">
        <v>4394</v>
      </c>
      <c r="C195" s="85" t="s">
        <v>4395</v>
      </c>
      <c r="D195" s="86" t="s">
        <v>198</v>
      </c>
      <c r="E195" s="42" t="s">
        <v>4400</v>
      </c>
      <c r="F195" s="69" t="s">
        <v>3542</v>
      </c>
      <c r="G195" s="46"/>
      <c r="H195" s="37" t="s">
        <v>326</v>
      </c>
      <c r="I195" s="10">
        <v>45</v>
      </c>
    </row>
    <row r="196" spans="1:9" s="10" customFormat="1" ht="15.6" customHeight="1">
      <c r="A196" s="45">
        <v>132</v>
      </c>
      <c r="B196" s="51" t="s">
        <v>4396</v>
      </c>
      <c r="C196" s="85" t="s">
        <v>75</v>
      </c>
      <c r="D196" s="86" t="s">
        <v>378</v>
      </c>
      <c r="E196" s="42" t="s">
        <v>4400</v>
      </c>
      <c r="F196" s="69" t="s">
        <v>3152</v>
      </c>
      <c r="G196" s="46"/>
      <c r="H196" s="37" t="s">
        <v>326</v>
      </c>
      <c r="I196" s="10">
        <v>46</v>
      </c>
    </row>
    <row r="197" spans="1:9" s="10" customFormat="1" ht="15.6" customHeight="1">
      <c r="A197" s="45">
        <v>133</v>
      </c>
      <c r="B197" s="51" t="s">
        <v>4397</v>
      </c>
      <c r="C197" s="85" t="s">
        <v>4398</v>
      </c>
      <c r="D197" s="86" t="s">
        <v>34</v>
      </c>
      <c r="E197" s="42" t="s">
        <v>4400</v>
      </c>
      <c r="F197" s="69" t="s">
        <v>4403</v>
      </c>
      <c r="G197" s="46"/>
      <c r="H197" s="37" t="s">
        <v>326</v>
      </c>
      <c r="I197" s="10">
        <v>47</v>
      </c>
    </row>
    <row r="198" spans="1:9" s="10" customFormat="1" ht="15.6" customHeight="1">
      <c r="A198" s="45">
        <v>134</v>
      </c>
      <c r="B198" s="51" t="s">
        <v>4399</v>
      </c>
      <c r="C198" s="85" t="s">
        <v>1177</v>
      </c>
      <c r="D198" s="86" t="s">
        <v>71</v>
      </c>
      <c r="E198" s="42" t="s">
        <v>4400</v>
      </c>
      <c r="F198" s="69" t="s">
        <v>3542</v>
      </c>
      <c r="G198" s="46"/>
      <c r="H198" s="37" t="s">
        <v>326</v>
      </c>
      <c r="I198" s="10">
        <v>48</v>
      </c>
    </row>
    <row r="199" spans="1:9" s="10" customFormat="1" ht="15.6" customHeight="1">
      <c r="A199" s="45">
        <v>135</v>
      </c>
      <c r="B199" s="51" t="s">
        <v>4142</v>
      </c>
      <c r="C199" s="85" t="s">
        <v>4143</v>
      </c>
      <c r="D199" s="86" t="s">
        <v>185</v>
      </c>
      <c r="E199" s="42" t="s">
        <v>4146</v>
      </c>
      <c r="F199" s="69" t="s">
        <v>4147</v>
      </c>
      <c r="G199" s="45"/>
      <c r="H199" s="37" t="s">
        <v>326</v>
      </c>
      <c r="I199" s="10">
        <v>49</v>
      </c>
    </row>
    <row r="200" spans="1:9" s="10" customFormat="1" ht="15.6" customHeight="1">
      <c r="A200" s="45">
        <v>136</v>
      </c>
      <c r="B200" s="51" t="s">
        <v>4144</v>
      </c>
      <c r="C200" s="85" t="s">
        <v>216</v>
      </c>
      <c r="D200" s="86" t="s">
        <v>217</v>
      </c>
      <c r="E200" s="42" t="s">
        <v>4146</v>
      </c>
      <c r="F200" s="69" t="s">
        <v>4148</v>
      </c>
      <c r="G200" s="231"/>
      <c r="H200" s="37" t="s">
        <v>326</v>
      </c>
      <c r="I200" s="10">
        <v>50</v>
      </c>
    </row>
    <row r="201" spans="1:9" s="10" customFormat="1" ht="15.6" customHeight="1">
      <c r="A201" s="45">
        <v>137</v>
      </c>
      <c r="B201" s="51" t="s">
        <v>4145</v>
      </c>
      <c r="C201" s="85" t="s">
        <v>15</v>
      </c>
      <c r="D201" s="86" t="s">
        <v>113</v>
      </c>
      <c r="E201" s="42" t="s">
        <v>4146</v>
      </c>
      <c r="F201" s="69" t="s">
        <v>2553</v>
      </c>
      <c r="G201" s="45"/>
      <c r="H201" s="37" t="s">
        <v>326</v>
      </c>
      <c r="I201" s="10">
        <v>51</v>
      </c>
    </row>
    <row r="202" spans="1:9" s="10" customFormat="1" ht="15.6" customHeight="1">
      <c r="A202" s="45">
        <v>138</v>
      </c>
      <c r="B202" s="51" t="s">
        <v>4252</v>
      </c>
      <c r="C202" s="85" t="s">
        <v>4253</v>
      </c>
      <c r="D202" s="86" t="s">
        <v>193</v>
      </c>
      <c r="E202" s="42" t="s">
        <v>3608</v>
      </c>
      <c r="F202" s="69" t="s">
        <v>4254</v>
      </c>
      <c r="G202" s="46"/>
      <c r="H202" s="37" t="s">
        <v>326</v>
      </c>
      <c r="I202" s="10">
        <v>52</v>
      </c>
    </row>
    <row r="203" spans="1:9" s="10" customFormat="1" ht="15.6" customHeight="1">
      <c r="A203" s="45">
        <v>139</v>
      </c>
      <c r="B203" s="51" t="s">
        <v>4255</v>
      </c>
      <c r="C203" s="85" t="s">
        <v>4256</v>
      </c>
      <c r="D203" s="86" t="s">
        <v>198</v>
      </c>
      <c r="E203" s="42" t="s">
        <v>3608</v>
      </c>
      <c r="F203" s="69" t="s">
        <v>4257</v>
      </c>
      <c r="G203" s="46"/>
      <c r="H203" s="37" t="s">
        <v>326</v>
      </c>
      <c r="I203" s="10">
        <v>53</v>
      </c>
    </row>
    <row r="204" spans="1:9" s="10" customFormat="1" ht="15.6" customHeight="1">
      <c r="A204" s="45">
        <v>140</v>
      </c>
      <c r="B204" s="51" t="s">
        <v>4258</v>
      </c>
      <c r="C204" s="85" t="s">
        <v>175</v>
      </c>
      <c r="D204" s="86" t="s">
        <v>176</v>
      </c>
      <c r="E204" s="42" t="s">
        <v>3608</v>
      </c>
      <c r="F204" s="69" t="s">
        <v>4262</v>
      </c>
      <c r="G204" s="46"/>
      <c r="H204" s="37" t="s">
        <v>326</v>
      </c>
      <c r="I204" s="10">
        <v>54</v>
      </c>
    </row>
    <row r="205" spans="1:9" s="10" customFormat="1" ht="15.6" customHeight="1">
      <c r="A205" s="45">
        <v>141</v>
      </c>
      <c r="B205" s="51" t="s">
        <v>4259</v>
      </c>
      <c r="C205" s="85" t="s">
        <v>175</v>
      </c>
      <c r="D205" s="86" t="s">
        <v>157</v>
      </c>
      <c r="E205" s="42" t="s">
        <v>3608</v>
      </c>
      <c r="F205" s="69" t="s">
        <v>4263</v>
      </c>
      <c r="G205" s="46"/>
      <c r="H205" s="37" t="s">
        <v>326</v>
      </c>
      <c r="I205" s="10">
        <v>55</v>
      </c>
    </row>
    <row r="206" spans="1:9" s="10" customFormat="1" ht="15.6" customHeight="1">
      <c r="A206" s="45">
        <v>142</v>
      </c>
      <c r="B206" s="51" t="s">
        <v>4260</v>
      </c>
      <c r="C206" s="85" t="s">
        <v>98</v>
      </c>
      <c r="D206" s="86" t="s">
        <v>4261</v>
      </c>
      <c r="E206" s="42" t="s">
        <v>3608</v>
      </c>
      <c r="F206" s="69" t="s">
        <v>4264</v>
      </c>
      <c r="G206" s="45"/>
      <c r="H206" s="37" t="s">
        <v>326</v>
      </c>
      <c r="I206" s="10">
        <v>56</v>
      </c>
    </row>
    <row r="207" spans="1:9" s="10" customFormat="1" ht="15.6" customHeight="1">
      <c r="A207" s="45">
        <v>143</v>
      </c>
      <c r="B207" s="51" t="s">
        <v>4265</v>
      </c>
      <c r="C207" s="85" t="s">
        <v>377</v>
      </c>
      <c r="D207" s="86" t="s">
        <v>45</v>
      </c>
      <c r="E207" s="42" t="s">
        <v>3608</v>
      </c>
      <c r="F207" s="69" t="s">
        <v>4266</v>
      </c>
      <c r="G207" s="45"/>
      <c r="H207" s="37" t="s">
        <v>326</v>
      </c>
      <c r="I207" s="10">
        <v>57</v>
      </c>
    </row>
    <row r="208" spans="1:9" s="10" customFormat="1" ht="15.6" customHeight="1">
      <c r="A208" s="45">
        <v>144</v>
      </c>
      <c r="B208" s="51" t="s">
        <v>4267</v>
      </c>
      <c r="C208" s="85" t="s">
        <v>4268</v>
      </c>
      <c r="D208" s="86" t="s">
        <v>55</v>
      </c>
      <c r="E208" s="42" t="s">
        <v>3608</v>
      </c>
      <c r="F208" s="69" t="s">
        <v>4273</v>
      </c>
      <c r="G208" s="46"/>
      <c r="H208" s="37" t="s">
        <v>326</v>
      </c>
      <c r="I208" s="10">
        <v>58</v>
      </c>
    </row>
    <row r="209" spans="1:9" s="10" customFormat="1" ht="15.6" customHeight="1">
      <c r="A209" s="45">
        <v>145</v>
      </c>
      <c r="B209" s="51" t="s">
        <v>4269</v>
      </c>
      <c r="C209" s="85" t="s">
        <v>399</v>
      </c>
      <c r="D209" s="86" t="s">
        <v>424</v>
      </c>
      <c r="E209" s="42" t="s">
        <v>3608</v>
      </c>
      <c r="F209" s="69" t="s">
        <v>3917</v>
      </c>
      <c r="G209" s="46"/>
      <c r="H209" s="37" t="s">
        <v>326</v>
      </c>
      <c r="I209" s="10">
        <v>59</v>
      </c>
    </row>
    <row r="210" spans="1:9" s="10" customFormat="1" ht="15.6" customHeight="1">
      <c r="A210" s="45">
        <v>146</v>
      </c>
      <c r="B210" s="51" t="s">
        <v>4270</v>
      </c>
      <c r="C210" s="85" t="s">
        <v>3851</v>
      </c>
      <c r="D210" s="86" t="s">
        <v>89</v>
      </c>
      <c r="E210" s="42" t="s">
        <v>3608</v>
      </c>
      <c r="F210" s="69" t="s">
        <v>4257</v>
      </c>
      <c r="G210" s="258"/>
      <c r="H210" s="37" t="s">
        <v>326</v>
      </c>
      <c r="I210" s="10">
        <v>60</v>
      </c>
    </row>
    <row r="211" spans="1:9" s="10" customFormat="1" ht="15.6" customHeight="1">
      <c r="A211" s="45">
        <v>147</v>
      </c>
      <c r="B211" s="51" t="s">
        <v>4271</v>
      </c>
      <c r="C211" s="85" t="s">
        <v>4272</v>
      </c>
      <c r="D211" s="86" t="s">
        <v>402</v>
      </c>
      <c r="E211" s="42" t="s">
        <v>3608</v>
      </c>
      <c r="F211" s="69" t="s">
        <v>4274</v>
      </c>
      <c r="G211" s="45"/>
      <c r="H211" s="37" t="s">
        <v>326</v>
      </c>
      <c r="I211" s="10">
        <v>61</v>
      </c>
    </row>
    <row r="212" spans="1:9" s="10" customFormat="1" ht="15.6" customHeight="1">
      <c r="A212" s="45">
        <v>148</v>
      </c>
      <c r="B212" s="51" t="s">
        <v>4459</v>
      </c>
      <c r="C212" s="85" t="s">
        <v>149</v>
      </c>
      <c r="D212" s="86" t="s">
        <v>151</v>
      </c>
      <c r="E212" s="42" t="s">
        <v>4473</v>
      </c>
      <c r="F212" s="69" t="s">
        <v>1941</v>
      </c>
      <c r="G212" s="45"/>
      <c r="H212" s="37" t="s">
        <v>326</v>
      </c>
      <c r="I212" s="10">
        <v>62</v>
      </c>
    </row>
    <row r="213" spans="1:9" s="10" customFormat="1" ht="15.6" customHeight="1">
      <c r="A213" s="45">
        <v>149</v>
      </c>
      <c r="B213" s="51" t="s">
        <v>4460</v>
      </c>
      <c r="C213" s="85" t="s">
        <v>4461</v>
      </c>
      <c r="D213" s="86" t="s">
        <v>199</v>
      </c>
      <c r="E213" s="42" t="s">
        <v>4473</v>
      </c>
      <c r="F213" s="69" t="s">
        <v>1941</v>
      </c>
      <c r="G213" s="45"/>
      <c r="H213" s="37" t="s">
        <v>326</v>
      </c>
      <c r="I213" s="10">
        <v>63</v>
      </c>
    </row>
    <row r="214" spans="1:9" s="10" customFormat="1" ht="15.6" customHeight="1">
      <c r="A214" s="45">
        <v>150</v>
      </c>
      <c r="B214" s="51" t="s">
        <v>4462</v>
      </c>
      <c r="C214" s="85" t="s">
        <v>4463</v>
      </c>
      <c r="D214" s="86" t="s">
        <v>152</v>
      </c>
      <c r="E214" s="42" t="s">
        <v>4473</v>
      </c>
      <c r="F214" s="69" t="s">
        <v>1941</v>
      </c>
      <c r="G214" s="45"/>
      <c r="H214" s="37" t="s">
        <v>326</v>
      </c>
      <c r="I214" s="10">
        <v>64</v>
      </c>
    </row>
    <row r="215" spans="1:9" s="10" customFormat="1" ht="15.6" customHeight="1">
      <c r="A215" s="45">
        <v>151</v>
      </c>
      <c r="B215" s="51" t="s">
        <v>4464</v>
      </c>
      <c r="C215" s="85" t="s">
        <v>981</v>
      </c>
      <c r="D215" s="86" t="s">
        <v>152</v>
      </c>
      <c r="E215" s="42" t="s">
        <v>4473</v>
      </c>
      <c r="F215" s="69" t="s">
        <v>3817</v>
      </c>
      <c r="G215" s="45"/>
      <c r="H215" s="37" t="s">
        <v>326</v>
      </c>
      <c r="I215" s="10">
        <v>65</v>
      </c>
    </row>
    <row r="216" spans="1:9" s="10" customFormat="1" ht="15.6" customHeight="1">
      <c r="A216" s="45">
        <v>152</v>
      </c>
      <c r="B216" s="51" t="s">
        <v>4465</v>
      </c>
      <c r="C216" s="85" t="s">
        <v>4466</v>
      </c>
      <c r="D216" s="86" t="s">
        <v>188</v>
      </c>
      <c r="E216" s="42" t="s">
        <v>4473</v>
      </c>
      <c r="F216" s="69" t="s">
        <v>1941</v>
      </c>
      <c r="G216" s="45"/>
      <c r="H216" s="37" t="s">
        <v>326</v>
      </c>
      <c r="I216" s="10">
        <v>66</v>
      </c>
    </row>
    <row r="217" spans="1:9" s="10" customFormat="1" ht="15.6" customHeight="1">
      <c r="A217" s="45">
        <v>153</v>
      </c>
      <c r="B217" s="51" t="s">
        <v>4467</v>
      </c>
      <c r="C217" s="85" t="s">
        <v>4468</v>
      </c>
      <c r="D217" s="86" t="s">
        <v>91</v>
      </c>
      <c r="E217" s="42" t="s">
        <v>4473</v>
      </c>
      <c r="F217" s="69" t="s">
        <v>1941</v>
      </c>
      <c r="G217" s="45"/>
      <c r="H217" s="37" t="s">
        <v>326</v>
      </c>
      <c r="I217" s="10">
        <v>67</v>
      </c>
    </row>
    <row r="218" spans="1:9" s="10" customFormat="1" ht="15.6" customHeight="1">
      <c r="A218" s="45">
        <v>154</v>
      </c>
      <c r="B218" s="51" t="s">
        <v>4469</v>
      </c>
      <c r="C218" s="85" t="s">
        <v>4470</v>
      </c>
      <c r="D218" s="86" t="s">
        <v>67</v>
      </c>
      <c r="E218" s="42" t="s">
        <v>4473</v>
      </c>
      <c r="F218" s="69" t="s">
        <v>3817</v>
      </c>
      <c r="G218" s="231"/>
      <c r="H218" s="37" t="s">
        <v>326</v>
      </c>
      <c r="I218" s="10">
        <v>68</v>
      </c>
    </row>
    <row r="219" spans="1:9" s="10" customFormat="1" ht="15.6" customHeight="1">
      <c r="A219" s="45">
        <v>155</v>
      </c>
      <c r="B219" s="51" t="s">
        <v>4471</v>
      </c>
      <c r="C219" s="85" t="s">
        <v>4472</v>
      </c>
      <c r="D219" s="86" t="s">
        <v>169</v>
      </c>
      <c r="E219" s="42" t="s">
        <v>4473</v>
      </c>
      <c r="F219" s="69" t="s">
        <v>3817</v>
      </c>
      <c r="G219" s="45"/>
      <c r="H219" s="37" t="s">
        <v>326</v>
      </c>
      <c r="I219" s="10">
        <v>69</v>
      </c>
    </row>
    <row r="220" spans="1:9" s="10" customFormat="1" ht="15.6" customHeight="1">
      <c r="A220" s="45">
        <v>156</v>
      </c>
      <c r="B220" s="51" t="s">
        <v>4330</v>
      </c>
      <c r="C220" s="85" t="s">
        <v>4331</v>
      </c>
      <c r="D220" s="86" t="s">
        <v>151</v>
      </c>
      <c r="E220" s="42" t="s">
        <v>3612</v>
      </c>
      <c r="F220" s="69" t="s">
        <v>3936</v>
      </c>
      <c r="G220" s="45"/>
      <c r="H220" s="37" t="s">
        <v>326</v>
      </c>
      <c r="I220" s="10">
        <v>70</v>
      </c>
    </row>
    <row r="221" spans="1:9" s="10" customFormat="1" ht="15.6" customHeight="1">
      <c r="A221" s="45">
        <v>157</v>
      </c>
      <c r="B221" s="51" t="s">
        <v>4332</v>
      </c>
      <c r="C221" s="85" t="s">
        <v>125</v>
      </c>
      <c r="D221" s="86" t="s">
        <v>185</v>
      </c>
      <c r="E221" s="42" t="s">
        <v>3612</v>
      </c>
      <c r="F221" s="69" t="s">
        <v>3936</v>
      </c>
      <c r="G221" s="45"/>
      <c r="H221" s="37" t="s">
        <v>326</v>
      </c>
      <c r="I221" s="10">
        <v>71</v>
      </c>
    </row>
    <row r="222" spans="1:9" s="10" customFormat="1" ht="15.6" customHeight="1">
      <c r="A222" s="45">
        <v>158</v>
      </c>
      <c r="B222" s="51" t="s">
        <v>4333</v>
      </c>
      <c r="C222" s="85" t="s">
        <v>4334</v>
      </c>
      <c r="D222" s="86" t="s">
        <v>47</v>
      </c>
      <c r="E222" s="42" t="s">
        <v>3612</v>
      </c>
      <c r="F222" s="69" t="s">
        <v>3936</v>
      </c>
      <c r="G222" s="45"/>
      <c r="H222" s="37" t="s">
        <v>326</v>
      </c>
      <c r="I222" s="10">
        <v>72</v>
      </c>
    </row>
    <row r="223" spans="1:9" s="10" customFormat="1" ht="15.6" customHeight="1">
      <c r="A223" s="45">
        <v>159</v>
      </c>
      <c r="B223" s="51" t="s">
        <v>4335</v>
      </c>
      <c r="C223" s="85" t="s">
        <v>4336</v>
      </c>
      <c r="D223" s="86" t="s">
        <v>123</v>
      </c>
      <c r="E223" s="42" t="s">
        <v>3612</v>
      </c>
      <c r="F223" s="69" t="s">
        <v>3936</v>
      </c>
      <c r="G223" s="45"/>
      <c r="H223" s="37" t="s">
        <v>326</v>
      </c>
      <c r="I223" s="10">
        <v>73</v>
      </c>
    </row>
    <row r="224" spans="1:9" s="10" customFormat="1" ht="15.6" customHeight="1">
      <c r="A224" s="45">
        <v>160</v>
      </c>
      <c r="B224" s="51" t="s">
        <v>4337</v>
      </c>
      <c r="C224" s="85" t="s">
        <v>211</v>
      </c>
      <c r="D224" s="86" t="s">
        <v>150</v>
      </c>
      <c r="E224" s="42" t="s">
        <v>3612</v>
      </c>
      <c r="F224" s="69" t="s">
        <v>3936</v>
      </c>
      <c r="G224" s="45"/>
      <c r="H224" s="37" t="s">
        <v>326</v>
      </c>
      <c r="I224" s="10">
        <v>74</v>
      </c>
    </row>
    <row r="225" spans="1:9" s="10" customFormat="1" ht="15.6" customHeight="1">
      <c r="A225" s="45">
        <v>161</v>
      </c>
      <c r="B225" s="51" t="s">
        <v>4338</v>
      </c>
      <c r="C225" s="85" t="s">
        <v>1173</v>
      </c>
      <c r="D225" s="86" t="s">
        <v>217</v>
      </c>
      <c r="E225" s="42" t="s">
        <v>3612</v>
      </c>
      <c r="F225" s="69" t="s">
        <v>3936</v>
      </c>
      <c r="G225" s="45"/>
      <c r="H225" s="37" t="s">
        <v>326</v>
      </c>
      <c r="I225" s="10">
        <v>75</v>
      </c>
    </row>
    <row r="226" spans="1:9" s="10" customFormat="1" ht="15.6" customHeight="1">
      <c r="A226" s="45">
        <v>162</v>
      </c>
      <c r="B226" s="51" t="s">
        <v>4339</v>
      </c>
      <c r="C226" s="85" t="s">
        <v>4340</v>
      </c>
      <c r="D226" s="86" t="s">
        <v>157</v>
      </c>
      <c r="E226" s="42" t="s">
        <v>3612</v>
      </c>
      <c r="F226" s="69" t="s">
        <v>3936</v>
      </c>
      <c r="G226" s="45"/>
      <c r="H226" s="37" t="s">
        <v>326</v>
      </c>
      <c r="I226" s="10">
        <v>76</v>
      </c>
    </row>
    <row r="227" spans="1:9" s="10" customFormat="1" ht="15.6" customHeight="1">
      <c r="A227" s="45">
        <v>163</v>
      </c>
      <c r="B227" s="51" t="s">
        <v>4341</v>
      </c>
      <c r="C227" s="85" t="s">
        <v>15</v>
      </c>
      <c r="D227" s="86" t="s">
        <v>113</v>
      </c>
      <c r="E227" s="42" t="s">
        <v>3612</v>
      </c>
      <c r="F227" s="69" t="s">
        <v>3936</v>
      </c>
      <c r="G227" s="45"/>
      <c r="H227" s="37" t="s">
        <v>326</v>
      </c>
      <c r="I227" s="10">
        <v>77</v>
      </c>
    </row>
    <row r="228" spans="1:9" s="10" customFormat="1" ht="15.6" customHeight="1">
      <c r="A228" s="45">
        <v>164</v>
      </c>
      <c r="B228" s="51" t="s">
        <v>4342</v>
      </c>
      <c r="C228" s="85" t="s">
        <v>85</v>
      </c>
      <c r="D228" s="86" t="s">
        <v>6</v>
      </c>
      <c r="E228" s="42" t="s">
        <v>3612</v>
      </c>
      <c r="F228" s="69" t="s">
        <v>3936</v>
      </c>
      <c r="G228" s="45"/>
      <c r="H228" s="37" t="s">
        <v>326</v>
      </c>
      <c r="I228" s="10">
        <v>78</v>
      </c>
    </row>
    <row r="229" spans="1:9" s="10" customFormat="1" ht="15.6" customHeight="1">
      <c r="A229" s="45">
        <v>165</v>
      </c>
      <c r="B229" s="51" t="s">
        <v>4343</v>
      </c>
      <c r="C229" s="85" t="s">
        <v>201</v>
      </c>
      <c r="D229" s="86" t="s">
        <v>6</v>
      </c>
      <c r="E229" s="42" t="s">
        <v>3612</v>
      </c>
      <c r="F229" s="69" t="s">
        <v>3936</v>
      </c>
      <c r="G229" s="45"/>
      <c r="H229" s="37" t="s">
        <v>326</v>
      </c>
      <c r="I229" s="10">
        <v>79</v>
      </c>
    </row>
    <row r="230" spans="1:9" s="10" customFormat="1" ht="15.6" customHeight="1">
      <c r="A230" s="45">
        <v>166</v>
      </c>
      <c r="B230" s="51" t="s">
        <v>4344</v>
      </c>
      <c r="C230" s="85" t="s">
        <v>994</v>
      </c>
      <c r="D230" s="86" t="s">
        <v>49</v>
      </c>
      <c r="E230" s="42" t="s">
        <v>3612</v>
      </c>
      <c r="F230" s="69" t="s">
        <v>3936</v>
      </c>
      <c r="G230" s="45"/>
      <c r="H230" s="37" t="s">
        <v>326</v>
      </c>
      <c r="I230" s="10">
        <v>80</v>
      </c>
    </row>
    <row r="231" spans="1:9" s="10" customFormat="1" ht="15.6" customHeight="1">
      <c r="A231" s="45">
        <v>167</v>
      </c>
      <c r="B231" s="51" t="s">
        <v>4404</v>
      </c>
      <c r="C231" s="85" t="s">
        <v>994</v>
      </c>
      <c r="D231" s="86" t="s">
        <v>151</v>
      </c>
      <c r="E231" s="42" t="s">
        <v>4412</v>
      </c>
      <c r="F231" s="69" t="s">
        <v>2742</v>
      </c>
      <c r="G231" s="45"/>
      <c r="H231" s="37" t="s">
        <v>326</v>
      </c>
      <c r="I231" s="10">
        <v>81</v>
      </c>
    </row>
    <row r="232" spans="1:9" s="10" customFormat="1" ht="15.6" customHeight="1">
      <c r="A232" s="45">
        <v>168</v>
      </c>
      <c r="B232" s="51" t="s">
        <v>4405</v>
      </c>
      <c r="C232" s="85" t="s">
        <v>186</v>
      </c>
      <c r="D232" s="86" t="s">
        <v>1021</v>
      </c>
      <c r="E232" s="42" t="s">
        <v>4412</v>
      </c>
      <c r="F232" s="69" t="s">
        <v>4413</v>
      </c>
      <c r="G232" s="45"/>
      <c r="H232" s="37" t="s">
        <v>326</v>
      </c>
      <c r="I232" s="10">
        <v>82</v>
      </c>
    </row>
    <row r="233" spans="1:9" s="10" customFormat="1" ht="15.6" customHeight="1">
      <c r="A233" s="45">
        <v>169</v>
      </c>
      <c r="B233" s="51" t="s">
        <v>4406</v>
      </c>
      <c r="C233" s="85" t="s">
        <v>4407</v>
      </c>
      <c r="D233" s="86" t="s">
        <v>1062</v>
      </c>
      <c r="E233" s="42" t="s">
        <v>4412</v>
      </c>
      <c r="F233" s="69" t="s">
        <v>2742</v>
      </c>
      <c r="G233" s="231"/>
      <c r="H233" s="37" t="s">
        <v>326</v>
      </c>
      <c r="I233" s="10">
        <v>83</v>
      </c>
    </row>
    <row r="234" spans="1:9" s="10" customFormat="1" ht="15.6" customHeight="1">
      <c r="A234" s="45">
        <v>170</v>
      </c>
      <c r="B234" s="51" t="s">
        <v>4408</v>
      </c>
      <c r="C234" s="85" t="s">
        <v>4409</v>
      </c>
      <c r="D234" s="86" t="s">
        <v>152</v>
      </c>
      <c r="E234" s="42" t="s">
        <v>4412</v>
      </c>
      <c r="F234" s="69" t="s">
        <v>4413</v>
      </c>
      <c r="G234" s="45"/>
      <c r="H234" s="37" t="s">
        <v>326</v>
      </c>
      <c r="I234" s="10">
        <v>84</v>
      </c>
    </row>
    <row r="235" spans="1:9" s="10" customFormat="1" ht="15.6" customHeight="1">
      <c r="A235" s="45">
        <v>171</v>
      </c>
      <c r="B235" s="51" t="s">
        <v>4410</v>
      </c>
      <c r="C235" s="85" t="s">
        <v>4411</v>
      </c>
      <c r="D235" s="86" t="s">
        <v>116</v>
      </c>
      <c r="E235" s="42" t="s">
        <v>4412</v>
      </c>
      <c r="F235" s="69" t="s">
        <v>4266</v>
      </c>
      <c r="G235" s="45"/>
      <c r="H235" s="37" t="s">
        <v>326</v>
      </c>
      <c r="I235" s="10">
        <v>85</v>
      </c>
    </row>
    <row r="236" spans="1:9" s="10" customFormat="1" ht="15.6" customHeight="1">
      <c r="A236" s="45">
        <v>172</v>
      </c>
      <c r="B236" s="51" t="s">
        <v>4149</v>
      </c>
      <c r="C236" s="286" t="s">
        <v>3405</v>
      </c>
      <c r="D236" s="287" t="s">
        <v>56</v>
      </c>
      <c r="E236" s="42" t="s">
        <v>4151</v>
      </c>
      <c r="F236" s="69" t="s">
        <v>1897</v>
      </c>
      <c r="G236" s="45"/>
      <c r="H236" s="37" t="s">
        <v>326</v>
      </c>
      <c r="I236" s="10">
        <v>1</v>
      </c>
    </row>
    <row r="237" spans="1:9" s="10" customFormat="1" ht="15.6" customHeight="1">
      <c r="A237" s="45">
        <v>173</v>
      </c>
      <c r="B237" s="51" t="s">
        <v>4150</v>
      </c>
      <c r="C237" s="286" t="s">
        <v>313</v>
      </c>
      <c r="D237" s="287" t="s">
        <v>197</v>
      </c>
      <c r="E237" s="42" t="s">
        <v>4151</v>
      </c>
      <c r="F237" s="69" t="s">
        <v>1897</v>
      </c>
      <c r="G237" s="45"/>
      <c r="H237" s="37" t="s">
        <v>326</v>
      </c>
      <c r="I237" s="10">
        <v>2</v>
      </c>
    </row>
    <row r="238" spans="1:9" s="10" customFormat="1" ht="15.6" customHeight="1">
      <c r="A238" s="45">
        <v>174</v>
      </c>
      <c r="B238" s="51" t="s">
        <v>4152</v>
      </c>
      <c r="C238" s="286" t="s">
        <v>203</v>
      </c>
      <c r="D238" s="287" t="s">
        <v>174</v>
      </c>
      <c r="E238" s="42" t="s">
        <v>3659</v>
      </c>
      <c r="F238" s="69" t="s">
        <v>1897</v>
      </c>
      <c r="G238" s="45"/>
      <c r="H238" s="37" t="s">
        <v>326</v>
      </c>
      <c r="I238" s="10">
        <v>3</v>
      </c>
    </row>
    <row r="239" spans="1:9" s="10" customFormat="1" ht="15.6" customHeight="1">
      <c r="A239" s="45">
        <v>175</v>
      </c>
      <c r="B239" s="51" t="s">
        <v>4153</v>
      </c>
      <c r="C239" s="286" t="s">
        <v>211</v>
      </c>
      <c r="D239" s="287" t="s">
        <v>4154</v>
      </c>
      <c r="E239" s="42" t="s">
        <v>3659</v>
      </c>
      <c r="F239" s="69" t="s">
        <v>1897</v>
      </c>
      <c r="G239" s="45"/>
      <c r="H239" s="37" t="s">
        <v>326</v>
      </c>
      <c r="I239" s="10">
        <v>4</v>
      </c>
    </row>
    <row r="240" spans="1:9" s="10" customFormat="1" ht="15.6" customHeight="1">
      <c r="A240" s="45">
        <v>176</v>
      </c>
      <c r="B240" s="51" t="s">
        <v>4155</v>
      </c>
      <c r="C240" s="286" t="s">
        <v>4156</v>
      </c>
      <c r="D240" s="287" t="s">
        <v>200</v>
      </c>
      <c r="E240" s="42" t="s">
        <v>3659</v>
      </c>
      <c r="F240" s="69" t="s">
        <v>1897</v>
      </c>
      <c r="G240" s="45"/>
      <c r="H240" s="37" t="s">
        <v>326</v>
      </c>
      <c r="I240" s="10">
        <v>5</v>
      </c>
    </row>
    <row r="241" spans="1:9" s="10" customFormat="1" ht="15.6" customHeight="1">
      <c r="A241" s="45">
        <v>177</v>
      </c>
      <c r="B241" s="51" t="s">
        <v>4157</v>
      </c>
      <c r="C241" s="286" t="s">
        <v>87</v>
      </c>
      <c r="D241" s="287" t="s">
        <v>91</v>
      </c>
      <c r="E241" s="42" t="s">
        <v>3659</v>
      </c>
      <c r="F241" s="69" t="s">
        <v>1897</v>
      </c>
      <c r="G241" s="45"/>
      <c r="H241" s="37" t="s">
        <v>326</v>
      </c>
      <c r="I241" s="10">
        <v>6</v>
      </c>
    </row>
    <row r="242" spans="1:9" s="10" customFormat="1" ht="15.6" customHeight="1">
      <c r="A242" s="45">
        <v>178</v>
      </c>
      <c r="B242" s="51" t="s">
        <v>4024</v>
      </c>
      <c r="C242" s="286" t="s">
        <v>4025</v>
      </c>
      <c r="D242" s="287" t="s">
        <v>4026</v>
      </c>
      <c r="E242" s="42" t="s">
        <v>4027</v>
      </c>
      <c r="F242" s="69" t="s">
        <v>2501</v>
      </c>
      <c r="G242" s="45"/>
      <c r="H242" s="37" t="s">
        <v>326</v>
      </c>
      <c r="I242" s="10">
        <v>7</v>
      </c>
    </row>
    <row r="243" spans="1:9" s="10" customFormat="1" ht="15.6" customHeight="1">
      <c r="A243" s="45">
        <v>179</v>
      </c>
      <c r="B243" s="51" t="s">
        <v>4158</v>
      </c>
      <c r="C243" s="286" t="s">
        <v>4159</v>
      </c>
      <c r="D243" s="287" t="s">
        <v>76</v>
      </c>
      <c r="E243" s="42" t="s">
        <v>4160</v>
      </c>
      <c r="F243" s="69" t="s">
        <v>1897</v>
      </c>
      <c r="G243" s="45"/>
      <c r="H243" s="37" t="s">
        <v>326</v>
      </c>
      <c r="I243" s="10">
        <v>8</v>
      </c>
    </row>
    <row r="244" spans="1:9" s="10" customFormat="1" ht="15.6" customHeight="1">
      <c r="A244" s="45">
        <v>180</v>
      </c>
      <c r="B244" s="51" t="s">
        <v>4682</v>
      </c>
      <c r="C244" s="286" t="s">
        <v>2539</v>
      </c>
      <c r="D244" s="287" t="s">
        <v>120</v>
      </c>
      <c r="E244" s="42" t="s">
        <v>3667</v>
      </c>
      <c r="F244" s="69" t="s">
        <v>3936</v>
      </c>
      <c r="G244" s="314"/>
      <c r="H244" s="37" t="s">
        <v>326</v>
      </c>
      <c r="I244" s="10">
        <v>1</v>
      </c>
    </row>
    <row r="245" spans="1:9" s="10" customFormat="1" ht="15.6" customHeight="1">
      <c r="A245" s="45">
        <v>181</v>
      </c>
      <c r="B245" s="51" t="s">
        <v>4683</v>
      </c>
      <c r="C245" s="286" t="s">
        <v>4239</v>
      </c>
      <c r="D245" s="287" t="s">
        <v>82</v>
      </c>
      <c r="E245" s="42" t="s">
        <v>3667</v>
      </c>
      <c r="F245" s="69" t="s">
        <v>3936</v>
      </c>
      <c r="G245" s="314"/>
      <c r="H245" s="37" t="s">
        <v>326</v>
      </c>
      <c r="I245" s="10">
        <v>2</v>
      </c>
    </row>
    <row r="246" spans="1:9" s="10" customFormat="1" ht="15.6" customHeight="1">
      <c r="A246" s="45">
        <v>182</v>
      </c>
      <c r="B246" s="51" t="s">
        <v>4684</v>
      </c>
      <c r="C246" s="286" t="s">
        <v>4685</v>
      </c>
      <c r="D246" s="287" t="s">
        <v>6</v>
      </c>
      <c r="E246" s="42" t="s">
        <v>3667</v>
      </c>
      <c r="F246" s="69" t="s">
        <v>3936</v>
      </c>
      <c r="G246" s="314"/>
      <c r="H246" s="37" t="s">
        <v>326</v>
      </c>
      <c r="I246" s="10">
        <v>3</v>
      </c>
    </row>
    <row r="247" spans="1:9" s="10" customFormat="1" ht="15.6" customHeight="1">
      <c r="A247" s="45">
        <v>183</v>
      </c>
      <c r="B247" s="51" t="s">
        <v>5413</v>
      </c>
      <c r="C247" s="286" t="s">
        <v>1153</v>
      </c>
      <c r="D247" s="287" t="s">
        <v>56</v>
      </c>
      <c r="E247" s="42" t="s">
        <v>3668</v>
      </c>
      <c r="F247" s="69" t="s">
        <v>5414</v>
      </c>
      <c r="G247" s="46" t="s">
        <v>5415</v>
      </c>
      <c r="H247" s="37" t="s">
        <v>326</v>
      </c>
      <c r="I247" s="10">
        <v>1</v>
      </c>
    </row>
    <row r="248" spans="1:9" s="10" customFormat="1" ht="15.6" customHeight="1">
      <c r="A248" s="45">
        <v>184</v>
      </c>
      <c r="B248" s="51" t="s">
        <v>4275</v>
      </c>
      <c r="C248" s="286" t="s">
        <v>2224</v>
      </c>
      <c r="D248" s="287" t="s">
        <v>382</v>
      </c>
      <c r="E248" s="42" t="s">
        <v>3664</v>
      </c>
      <c r="F248" s="69" t="s">
        <v>1957</v>
      </c>
      <c r="G248" s="69"/>
      <c r="H248" s="37" t="s">
        <v>326</v>
      </c>
      <c r="I248" s="10">
        <v>1</v>
      </c>
    </row>
    <row r="249" spans="1:9" s="10" customFormat="1" ht="15.6" customHeight="1">
      <c r="A249" s="45">
        <v>185</v>
      </c>
      <c r="B249" s="51" t="s">
        <v>4276</v>
      </c>
      <c r="C249" s="286" t="s">
        <v>125</v>
      </c>
      <c r="D249" s="287" t="s">
        <v>70</v>
      </c>
      <c r="E249" s="42" t="s">
        <v>3664</v>
      </c>
      <c r="F249" s="69" t="s">
        <v>1957</v>
      </c>
      <c r="G249" s="45"/>
      <c r="H249" s="37" t="s">
        <v>326</v>
      </c>
      <c r="I249" s="10">
        <v>2</v>
      </c>
    </row>
    <row r="250" spans="1:9" s="10" customFormat="1" ht="15.6" customHeight="1">
      <c r="A250" s="45">
        <v>186</v>
      </c>
      <c r="B250" s="51" t="s">
        <v>4028</v>
      </c>
      <c r="C250" s="286" t="s">
        <v>915</v>
      </c>
      <c r="D250" s="287" t="s">
        <v>126</v>
      </c>
      <c r="E250" s="42" t="s">
        <v>3668</v>
      </c>
      <c r="F250" s="69" t="s">
        <v>4032</v>
      </c>
      <c r="G250" s="45"/>
      <c r="H250" s="37" t="s">
        <v>326</v>
      </c>
      <c r="I250" s="10">
        <v>3</v>
      </c>
    </row>
    <row r="251" spans="1:9" s="10" customFormat="1" ht="15.6" customHeight="1">
      <c r="A251" s="45">
        <v>187</v>
      </c>
      <c r="B251" s="51" t="s">
        <v>4029</v>
      </c>
      <c r="C251" s="286" t="s">
        <v>4030</v>
      </c>
      <c r="D251" s="287" t="s">
        <v>378</v>
      </c>
      <c r="E251" s="42" t="s">
        <v>3668</v>
      </c>
      <c r="F251" s="69" t="s">
        <v>4033</v>
      </c>
      <c r="G251" s="45"/>
      <c r="H251" s="37" t="s">
        <v>326</v>
      </c>
      <c r="I251" s="10">
        <v>4</v>
      </c>
    </row>
    <row r="252" spans="1:9" s="10" customFormat="1" ht="15.6" customHeight="1">
      <c r="A252" s="45">
        <v>188</v>
      </c>
      <c r="B252" s="51" t="s">
        <v>4031</v>
      </c>
      <c r="C252" s="286" t="s">
        <v>208</v>
      </c>
      <c r="D252" s="287" t="s">
        <v>102</v>
      </c>
      <c r="E252" s="42" t="s">
        <v>3668</v>
      </c>
      <c r="F252" s="69" t="s">
        <v>4034</v>
      </c>
      <c r="G252" s="45"/>
      <c r="H252" s="37" t="s">
        <v>326</v>
      </c>
      <c r="I252" s="10">
        <v>5</v>
      </c>
    </row>
    <row r="253" spans="1:9" s="10" customFormat="1" ht="15.6" customHeight="1">
      <c r="A253" s="45">
        <v>189</v>
      </c>
      <c r="B253" s="51" t="s">
        <v>5416</v>
      </c>
      <c r="C253" s="286" t="s">
        <v>2747</v>
      </c>
      <c r="D253" s="287" t="s">
        <v>6</v>
      </c>
      <c r="E253" s="42" t="s">
        <v>3668</v>
      </c>
      <c r="F253" s="69" t="s">
        <v>5414</v>
      </c>
      <c r="G253" s="46" t="s">
        <v>5415</v>
      </c>
      <c r="H253" s="37" t="s">
        <v>326</v>
      </c>
      <c r="I253" s="10">
        <v>5</v>
      </c>
    </row>
    <row r="254" spans="1:9" s="10" customFormat="1" ht="20.100000000000001" customHeight="1">
      <c r="A254" s="446" t="s">
        <v>30</v>
      </c>
      <c r="B254" s="447"/>
      <c r="C254" s="447"/>
      <c r="D254" s="193">
        <f>SUM(D51,D64)</f>
        <v>201</v>
      </c>
      <c r="E254" s="351" t="s">
        <v>277</v>
      </c>
      <c r="F254" s="448"/>
      <c r="G254" s="449"/>
    </row>
    <row r="255" spans="1:9" ht="20.100000000000001" customHeight="1">
      <c r="A255" s="348"/>
      <c r="B255" s="27"/>
      <c r="C255" s="28"/>
      <c r="D255" s="27"/>
      <c r="E255" s="90" t="s">
        <v>92</v>
      </c>
      <c r="F255" s="237"/>
      <c r="G255" s="91"/>
    </row>
    <row r="256" spans="1:9" ht="20.100000000000001" customHeight="1">
      <c r="A256" s="348"/>
      <c r="B256" s="34"/>
      <c r="C256" s="35"/>
      <c r="D256" s="34"/>
      <c r="E256" s="90"/>
      <c r="F256" s="237"/>
      <c r="G256" s="53"/>
    </row>
    <row r="257" spans="1:9" s="15" customFormat="1" ht="45" customHeight="1">
      <c r="A257" s="451" t="s">
        <v>2651</v>
      </c>
      <c r="B257" s="438"/>
      <c r="C257" s="452"/>
      <c r="D257" s="452"/>
      <c r="E257" s="452"/>
      <c r="F257" s="452"/>
      <c r="G257" s="452"/>
    </row>
    <row r="258" spans="1:9" s="10" customFormat="1" ht="20.100000000000001" customHeight="1">
      <c r="A258" s="469" t="s">
        <v>393</v>
      </c>
      <c r="B258" s="469"/>
      <c r="C258" s="469"/>
      <c r="D258" s="469"/>
      <c r="E258" s="469"/>
      <c r="F258" s="469"/>
      <c r="G258" s="469"/>
    </row>
    <row r="259" spans="1:9" s="10" customFormat="1" ht="35.1" customHeight="1">
      <c r="A259" s="470" t="s">
        <v>3505</v>
      </c>
      <c r="B259" s="470"/>
      <c r="C259" s="470"/>
      <c r="D259" s="470"/>
      <c r="E259" s="470"/>
      <c r="F259" s="470"/>
      <c r="G259" s="470"/>
    </row>
    <row r="260" spans="1:9" ht="15" customHeight="1">
      <c r="A260" s="6"/>
      <c r="B260" s="6"/>
      <c r="C260" s="6"/>
      <c r="D260" s="6"/>
      <c r="E260" s="6"/>
      <c r="F260" s="184"/>
      <c r="G260" s="238" t="s">
        <v>3512</v>
      </c>
    </row>
    <row r="261" spans="1:9" s="8" customFormat="1" ht="20.100000000000001" customHeight="1">
      <c r="A261" s="226" t="s">
        <v>22</v>
      </c>
      <c r="B261" s="323" t="s">
        <v>5</v>
      </c>
      <c r="C261" s="441" t="s">
        <v>25</v>
      </c>
      <c r="D261" s="442"/>
      <c r="E261" s="226" t="s">
        <v>26</v>
      </c>
      <c r="F261" s="226" t="s">
        <v>27</v>
      </c>
      <c r="G261" s="226" t="s">
        <v>28</v>
      </c>
    </row>
    <row r="262" spans="1:9" s="8" customFormat="1" ht="18" customHeight="1">
      <c r="A262" s="226"/>
      <c r="B262" s="441" t="s">
        <v>2</v>
      </c>
      <c r="C262" s="466"/>
      <c r="D262" s="324">
        <f>A313</f>
        <v>51</v>
      </c>
      <c r="E262" s="44"/>
      <c r="F262" s="44"/>
      <c r="G262" s="231"/>
    </row>
    <row r="263" spans="1:9" s="10" customFormat="1" ht="15" customHeight="1">
      <c r="A263" s="45">
        <v>1</v>
      </c>
      <c r="B263" s="51" t="s">
        <v>2652</v>
      </c>
      <c r="C263" s="286" t="s">
        <v>2653</v>
      </c>
      <c r="D263" s="287" t="s">
        <v>11</v>
      </c>
      <c r="E263" s="42" t="s">
        <v>275</v>
      </c>
      <c r="F263" s="69" t="s">
        <v>2657</v>
      </c>
      <c r="G263" s="258"/>
      <c r="H263" s="37" t="s">
        <v>326</v>
      </c>
    </row>
    <row r="264" spans="1:9" s="10" customFormat="1" ht="15" customHeight="1">
      <c r="A264" s="45">
        <v>2</v>
      </c>
      <c r="B264" s="51" t="s">
        <v>2654</v>
      </c>
      <c r="C264" s="286" t="s">
        <v>75</v>
      </c>
      <c r="D264" s="287" t="s">
        <v>202</v>
      </c>
      <c r="E264" s="42" t="s">
        <v>275</v>
      </c>
      <c r="F264" s="69" t="s">
        <v>2657</v>
      </c>
      <c r="G264" s="258"/>
      <c r="H264" s="37" t="s">
        <v>326</v>
      </c>
    </row>
    <row r="265" spans="1:9" s="10" customFormat="1" ht="15" customHeight="1">
      <c r="A265" s="45">
        <v>3</v>
      </c>
      <c r="B265" s="89" t="s">
        <v>2807</v>
      </c>
      <c r="C265" s="286" t="s">
        <v>211</v>
      </c>
      <c r="D265" s="287" t="s">
        <v>56</v>
      </c>
      <c r="E265" s="42" t="s">
        <v>275</v>
      </c>
      <c r="F265" s="69" t="s">
        <v>1009</v>
      </c>
      <c r="G265" s="46" t="s">
        <v>2841</v>
      </c>
      <c r="H265" s="37" t="s">
        <v>326</v>
      </c>
    </row>
    <row r="266" spans="1:9" s="10" customFormat="1" ht="15" customHeight="1">
      <c r="A266" s="45">
        <v>4</v>
      </c>
      <c r="B266" s="51" t="s">
        <v>2808</v>
      </c>
      <c r="C266" s="286" t="s">
        <v>2809</v>
      </c>
      <c r="D266" s="287" t="s">
        <v>64</v>
      </c>
      <c r="E266" s="42" t="s">
        <v>275</v>
      </c>
      <c r="F266" s="69" t="s">
        <v>1971</v>
      </c>
      <c r="G266" s="46"/>
      <c r="H266" s="37" t="s">
        <v>326</v>
      </c>
      <c r="I266" s="10">
        <v>1</v>
      </c>
    </row>
    <row r="267" spans="1:9" s="10" customFormat="1" ht="15" customHeight="1">
      <c r="A267" s="45">
        <v>5</v>
      </c>
      <c r="B267" s="51" t="s">
        <v>2810</v>
      </c>
      <c r="C267" s="286" t="s">
        <v>2811</v>
      </c>
      <c r="D267" s="287" t="s">
        <v>237</v>
      </c>
      <c r="E267" s="42" t="s">
        <v>275</v>
      </c>
      <c r="F267" s="69" t="s">
        <v>1971</v>
      </c>
      <c r="G267" s="46"/>
      <c r="H267" s="37" t="s">
        <v>326</v>
      </c>
      <c r="I267" s="10">
        <v>2</v>
      </c>
    </row>
    <row r="268" spans="1:9" s="10" customFormat="1" ht="15" customHeight="1">
      <c r="A268" s="45">
        <v>6</v>
      </c>
      <c r="B268" s="51" t="s">
        <v>2780</v>
      </c>
      <c r="C268" s="286" t="s">
        <v>2781</v>
      </c>
      <c r="D268" s="287" t="s">
        <v>2782</v>
      </c>
      <c r="E268" s="42" t="s">
        <v>275</v>
      </c>
      <c r="F268" s="69" t="s">
        <v>2657</v>
      </c>
      <c r="G268" s="258"/>
      <c r="H268" s="37" t="s">
        <v>326</v>
      </c>
    </row>
    <row r="269" spans="1:9" s="10" customFormat="1" ht="15" customHeight="1">
      <c r="A269" s="45">
        <v>7</v>
      </c>
      <c r="B269" s="89" t="s">
        <v>2812</v>
      </c>
      <c r="C269" s="286" t="s">
        <v>211</v>
      </c>
      <c r="D269" s="287" t="s">
        <v>97</v>
      </c>
      <c r="E269" s="42" t="s">
        <v>275</v>
      </c>
      <c r="F269" s="69" t="s">
        <v>1009</v>
      </c>
      <c r="G269" s="46" t="s">
        <v>2841</v>
      </c>
      <c r="H269" s="37" t="s">
        <v>326</v>
      </c>
    </row>
    <row r="270" spans="1:9" s="10" customFormat="1" ht="15" customHeight="1">
      <c r="A270" s="45">
        <v>8</v>
      </c>
      <c r="B270" s="51" t="s">
        <v>2655</v>
      </c>
      <c r="C270" s="286" t="s">
        <v>190</v>
      </c>
      <c r="D270" s="287" t="s">
        <v>6</v>
      </c>
      <c r="E270" s="42" t="s">
        <v>275</v>
      </c>
      <c r="F270" s="69" t="s">
        <v>2657</v>
      </c>
      <c r="G270" s="258"/>
      <c r="H270" s="37" t="s">
        <v>326</v>
      </c>
    </row>
    <row r="271" spans="1:9" s="10" customFormat="1" ht="15" customHeight="1">
      <c r="A271" s="45">
        <v>9</v>
      </c>
      <c r="B271" s="51" t="s">
        <v>2656</v>
      </c>
      <c r="C271" s="286" t="s">
        <v>1013</v>
      </c>
      <c r="D271" s="287" t="s">
        <v>117</v>
      </c>
      <c r="E271" s="42" t="s">
        <v>275</v>
      </c>
      <c r="F271" s="69" t="s">
        <v>2657</v>
      </c>
      <c r="G271" s="45"/>
      <c r="H271" s="37" t="s">
        <v>326</v>
      </c>
    </row>
    <row r="272" spans="1:9" s="10" customFormat="1" ht="15" customHeight="1">
      <c r="A272" s="45">
        <v>10</v>
      </c>
      <c r="B272" s="51" t="s">
        <v>2813</v>
      </c>
      <c r="C272" s="286" t="s">
        <v>2814</v>
      </c>
      <c r="D272" s="287" t="s">
        <v>173</v>
      </c>
      <c r="E272" s="42" t="s">
        <v>290</v>
      </c>
      <c r="F272" s="69" t="s">
        <v>2822</v>
      </c>
      <c r="G272" s="46" t="s">
        <v>2823</v>
      </c>
      <c r="H272" s="37" t="s">
        <v>326</v>
      </c>
    </row>
    <row r="273" spans="1:9" s="10" customFormat="1" ht="15" customHeight="1">
      <c r="A273" s="45">
        <v>11</v>
      </c>
      <c r="B273" s="51" t="s">
        <v>2815</v>
      </c>
      <c r="C273" s="286" t="s">
        <v>14</v>
      </c>
      <c r="D273" s="287" t="s">
        <v>93</v>
      </c>
      <c r="E273" s="42" t="s">
        <v>290</v>
      </c>
      <c r="F273" s="69" t="s">
        <v>2822</v>
      </c>
      <c r="G273" s="45" t="s">
        <v>1</v>
      </c>
      <c r="H273" s="37" t="s">
        <v>326</v>
      </c>
    </row>
    <row r="274" spans="1:9" s="10" customFormat="1" ht="15" customHeight="1">
      <c r="A274" s="45">
        <v>12</v>
      </c>
      <c r="B274" s="51" t="s">
        <v>2816</v>
      </c>
      <c r="C274" s="286" t="s">
        <v>2817</v>
      </c>
      <c r="D274" s="287" t="s">
        <v>174</v>
      </c>
      <c r="E274" s="42" t="s">
        <v>290</v>
      </c>
      <c r="F274" s="69" t="s">
        <v>2822</v>
      </c>
      <c r="G274" s="45" t="s">
        <v>1</v>
      </c>
      <c r="H274" s="37" t="s">
        <v>326</v>
      </c>
    </row>
    <row r="275" spans="1:9" s="10" customFormat="1" ht="15" customHeight="1">
      <c r="A275" s="45">
        <v>13</v>
      </c>
      <c r="B275" s="51" t="s">
        <v>2818</v>
      </c>
      <c r="C275" s="286" t="s">
        <v>2819</v>
      </c>
      <c r="D275" s="287" t="s">
        <v>78</v>
      </c>
      <c r="E275" s="42" t="s">
        <v>290</v>
      </c>
      <c r="F275" s="69" t="s">
        <v>2822</v>
      </c>
      <c r="G275" s="45" t="s">
        <v>1</v>
      </c>
      <c r="H275" s="37" t="s">
        <v>326</v>
      </c>
    </row>
    <row r="276" spans="1:9" s="10" customFormat="1" ht="15" customHeight="1">
      <c r="A276" s="45">
        <v>14</v>
      </c>
      <c r="B276" s="51" t="s">
        <v>2820</v>
      </c>
      <c r="C276" s="286" t="s">
        <v>2821</v>
      </c>
      <c r="D276" s="287" t="s">
        <v>217</v>
      </c>
      <c r="E276" s="42" t="s">
        <v>290</v>
      </c>
      <c r="F276" s="69" t="s">
        <v>2822</v>
      </c>
      <c r="G276" s="45" t="s">
        <v>1</v>
      </c>
      <c r="H276" s="37" t="s">
        <v>326</v>
      </c>
      <c r="I276" s="10">
        <v>3</v>
      </c>
    </row>
    <row r="277" spans="1:9" s="10" customFormat="1" ht="15" customHeight="1">
      <c r="A277" s="45">
        <v>15</v>
      </c>
      <c r="B277" s="51" t="s">
        <v>3232</v>
      </c>
      <c r="C277" s="286" t="s">
        <v>3233</v>
      </c>
      <c r="D277" s="287" t="s">
        <v>195</v>
      </c>
      <c r="E277" s="42" t="s">
        <v>3243</v>
      </c>
      <c r="F277" s="69" t="s">
        <v>2247</v>
      </c>
      <c r="G277" s="45"/>
      <c r="H277" s="37" t="s">
        <v>326</v>
      </c>
    </row>
    <row r="278" spans="1:9" s="10" customFormat="1" ht="15" customHeight="1">
      <c r="A278" s="45">
        <v>16</v>
      </c>
      <c r="B278" s="51" t="s">
        <v>3234</v>
      </c>
      <c r="C278" s="286" t="s">
        <v>1012</v>
      </c>
      <c r="D278" s="287" t="s">
        <v>77</v>
      </c>
      <c r="E278" s="42" t="s">
        <v>3243</v>
      </c>
      <c r="F278" s="69" t="s">
        <v>2247</v>
      </c>
      <c r="G278" s="45"/>
      <c r="H278" s="37" t="s">
        <v>326</v>
      </c>
    </row>
    <row r="279" spans="1:9" s="10" customFormat="1" ht="15" customHeight="1">
      <c r="A279" s="45">
        <v>17</v>
      </c>
      <c r="B279" s="51" t="s">
        <v>3235</v>
      </c>
      <c r="C279" s="286" t="s">
        <v>1974</v>
      </c>
      <c r="D279" s="287" t="s">
        <v>174</v>
      </c>
      <c r="E279" s="42" t="s">
        <v>3243</v>
      </c>
      <c r="F279" s="69" t="s">
        <v>2247</v>
      </c>
      <c r="G279" s="45"/>
      <c r="H279" s="37" t="s">
        <v>326</v>
      </c>
    </row>
    <row r="280" spans="1:9" s="10" customFormat="1" ht="15" customHeight="1">
      <c r="A280" s="45">
        <v>18</v>
      </c>
      <c r="B280" s="51" t="s">
        <v>3236</v>
      </c>
      <c r="C280" s="286" t="s">
        <v>1144</v>
      </c>
      <c r="D280" s="287" t="s">
        <v>152</v>
      </c>
      <c r="E280" s="42" t="s">
        <v>3243</v>
      </c>
      <c r="F280" s="69" t="s">
        <v>2247</v>
      </c>
      <c r="G280" s="45"/>
      <c r="H280" s="37" t="s">
        <v>326</v>
      </c>
    </row>
    <row r="281" spans="1:9" s="10" customFormat="1" ht="15" customHeight="1">
      <c r="A281" s="45">
        <v>19</v>
      </c>
      <c r="B281" s="51" t="s">
        <v>3237</v>
      </c>
      <c r="C281" s="286" t="s">
        <v>196</v>
      </c>
      <c r="D281" s="287" t="s">
        <v>146</v>
      </c>
      <c r="E281" s="42" t="s">
        <v>3243</v>
      </c>
      <c r="F281" s="69" t="s">
        <v>2247</v>
      </c>
      <c r="G281" s="45"/>
      <c r="H281" s="37" t="s">
        <v>326</v>
      </c>
    </row>
    <row r="282" spans="1:9" s="10" customFormat="1" ht="15" customHeight="1">
      <c r="A282" s="45">
        <v>20</v>
      </c>
      <c r="B282" s="51" t="s">
        <v>3238</v>
      </c>
      <c r="C282" s="286" t="s">
        <v>3239</v>
      </c>
      <c r="D282" s="287" t="s">
        <v>116</v>
      </c>
      <c r="E282" s="42" t="s">
        <v>3243</v>
      </c>
      <c r="F282" s="69" t="s">
        <v>2247</v>
      </c>
      <c r="G282" s="45"/>
      <c r="H282" s="37" t="s">
        <v>326</v>
      </c>
    </row>
    <row r="283" spans="1:9" s="10" customFormat="1" ht="15" customHeight="1">
      <c r="A283" s="45">
        <v>21</v>
      </c>
      <c r="B283" s="51" t="s">
        <v>3240</v>
      </c>
      <c r="C283" s="286" t="s">
        <v>3241</v>
      </c>
      <c r="D283" s="287" t="s">
        <v>217</v>
      </c>
      <c r="E283" s="42" t="s">
        <v>3243</v>
      </c>
      <c r="F283" s="69" t="s">
        <v>2247</v>
      </c>
      <c r="G283" s="45"/>
      <c r="H283" s="37" t="s">
        <v>326</v>
      </c>
    </row>
    <row r="284" spans="1:9" s="10" customFormat="1" ht="15" customHeight="1">
      <c r="A284" s="45">
        <v>22</v>
      </c>
      <c r="B284" s="51" t="s">
        <v>3242</v>
      </c>
      <c r="C284" s="286" t="s">
        <v>75</v>
      </c>
      <c r="D284" s="287" t="s">
        <v>33</v>
      </c>
      <c r="E284" s="42" t="s">
        <v>3243</v>
      </c>
      <c r="F284" s="69" t="s">
        <v>2247</v>
      </c>
      <c r="G284" s="45"/>
      <c r="H284" s="37" t="s">
        <v>326</v>
      </c>
    </row>
    <row r="285" spans="1:9" s="10" customFormat="1" ht="15" customHeight="1">
      <c r="A285" s="45">
        <v>23</v>
      </c>
      <c r="B285" s="51" t="s">
        <v>3244</v>
      </c>
      <c r="C285" s="286" t="s">
        <v>170</v>
      </c>
      <c r="D285" s="287" t="s">
        <v>11</v>
      </c>
      <c r="E285" s="42" t="s">
        <v>3274</v>
      </c>
      <c r="F285" s="69" t="s">
        <v>2103</v>
      </c>
      <c r="G285" s="45"/>
      <c r="H285" s="37" t="s">
        <v>326</v>
      </c>
    </row>
    <row r="286" spans="1:9" s="10" customFormat="1" ht="15" customHeight="1">
      <c r="A286" s="45">
        <v>24</v>
      </c>
      <c r="B286" s="51" t="s">
        <v>3245</v>
      </c>
      <c r="C286" s="286" t="s">
        <v>3246</v>
      </c>
      <c r="D286" s="287" t="s">
        <v>173</v>
      </c>
      <c r="E286" s="42" t="s">
        <v>3274</v>
      </c>
      <c r="F286" s="69" t="s">
        <v>2103</v>
      </c>
      <c r="G286" s="45"/>
      <c r="H286" s="37" t="s">
        <v>326</v>
      </c>
    </row>
    <row r="287" spans="1:9" s="10" customFormat="1" ht="15" customHeight="1">
      <c r="A287" s="45">
        <v>25</v>
      </c>
      <c r="B287" s="51" t="s">
        <v>3247</v>
      </c>
      <c r="C287" s="286" t="s">
        <v>101</v>
      </c>
      <c r="D287" s="287" t="s">
        <v>173</v>
      </c>
      <c r="E287" s="42" t="s">
        <v>3274</v>
      </c>
      <c r="F287" s="69" t="s">
        <v>2103</v>
      </c>
      <c r="G287" s="45"/>
      <c r="H287" s="37" t="s">
        <v>326</v>
      </c>
    </row>
    <row r="288" spans="1:9" s="10" customFormat="1" ht="15" customHeight="1">
      <c r="A288" s="45">
        <v>26</v>
      </c>
      <c r="B288" s="51" t="s">
        <v>3248</v>
      </c>
      <c r="C288" s="286" t="s">
        <v>3249</v>
      </c>
      <c r="D288" s="287" t="s">
        <v>1998</v>
      </c>
      <c r="E288" s="42" t="s">
        <v>3274</v>
      </c>
      <c r="F288" s="69" t="s">
        <v>2103</v>
      </c>
      <c r="G288" s="45"/>
      <c r="H288" s="37" t="s">
        <v>326</v>
      </c>
    </row>
    <row r="289" spans="1:8" s="10" customFormat="1" ht="15" customHeight="1">
      <c r="A289" s="45">
        <v>27</v>
      </c>
      <c r="B289" s="51" t="s">
        <v>3250</v>
      </c>
      <c r="C289" s="286" t="s">
        <v>3251</v>
      </c>
      <c r="D289" s="287" t="s">
        <v>56</v>
      </c>
      <c r="E289" s="42" t="s">
        <v>3274</v>
      </c>
      <c r="F289" s="69" t="s">
        <v>2103</v>
      </c>
      <c r="G289" s="46"/>
      <c r="H289" s="37" t="s">
        <v>326</v>
      </c>
    </row>
    <row r="290" spans="1:8" s="10" customFormat="1" ht="15" customHeight="1">
      <c r="A290" s="45">
        <v>28</v>
      </c>
      <c r="B290" s="51" t="s">
        <v>3252</v>
      </c>
      <c r="C290" s="286" t="s">
        <v>3253</v>
      </c>
      <c r="D290" s="287" t="s">
        <v>8</v>
      </c>
      <c r="E290" s="42" t="s">
        <v>3274</v>
      </c>
      <c r="F290" s="69" t="s">
        <v>2103</v>
      </c>
      <c r="G290" s="46"/>
      <c r="H290" s="37" t="s">
        <v>326</v>
      </c>
    </row>
    <row r="291" spans="1:8" s="10" customFormat="1" ht="15" customHeight="1">
      <c r="A291" s="45">
        <v>29</v>
      </c>
      <c r="B291" s="51" t="s">
        <v>3254</v>
      </c>
      <c r="C291" s="286" t="s">
        <v>3255</v>
      </c>
      <c r="D291" s="287" t="s">
        <v>8</v>
      </c>
      <c r="E291" s="42" t="s">
        <v>3274</v>
      </c>
      <c r="F291" s="69" t="s">
        <v>2103</v>
      </c>
      <c r="G291" s="258"/>
      <c r="H291" s="37" t="s">
        <v>326</v>
      </c>
    </row>
    <row r="292" spans="1:8" s="10" customFormat="1" ht="15" customHeight="1">
      <c r="A292" s="45">
        <v>30</v>
      </c>
      <c r="B292" s="51" t="s">
        <v>3256</v>
      </c>
      <c r="C292" s="286" t="s">
        <v>3257</v>
      </c>
      <c r="D292" s="287" t="s">
        <v>3258</v>
      </c>
      <c r="E292" s="42" t="s">
        <v>3274</v>
      </c>
      <c r="F292" s="69" t="s">
        <v>2103</v>
      </c>
      <c r="G292" s="46"/>
      <c r="H292" s="37" t="s">
        <v>326</v>
      </c>
    </row>
    <row r="293" spans="1:8" s="10" customFormat="1" ht="15" customHeight="1">
      <c r="A293" s="45">
        <v>31</v>
      </c>
      <c r="B293" s="51" t="s">
        <v>3259</v>
      </c>
      <c r="C293" s="286" t="s">
        <v>3260</v>
      </c>
      <c r="D293" s="287" t="s">
        <v>152</v>
      </c>
      <c r="E293" s="42" t="s">
        <v>3274</v>
      </c>
      <c r="F293" s="69" t="s">
        <v>2103</v>
      </c>
      <c r="G293" s="69" t="s">
        <v>3273</v>
      </c>
      <c r="H293" s="37" t="s">
        <v>326</v>
      </c>
    </row>
    <row r="294" spans="1:8" s="10" customFormat="1" ht="15" customHeight="1">
      <c r="A294" s="45">
        <v>32</v>
      </c>
      <c r="B294" s="51" t="s">
        <v>3261</v>
      </c>
      <c r="C294" s="286" t="s">
        <v>314</v>
      </c>
      <c r="D294" s="287" t="s">
        <v>152</v>
      </c>
      <c r="E294" s="42" t="s">
        <v>3274</v>
      </c>
      <c r="F294" s="69" t="s">
        <v>2103</v>
      </c>
      <c r="G294" s="46"/>
      <c r="H294" s="37" t="s">
        <v>326</v>
      </c>
    </row>
    <row r="295" spans="1:8" s="10" customFormat="1" ht="15" customHeight="1">
      <c r="A295" s="45">
        <v>33</v>
      </c>
      <c r="B295" s="51" t="s">
        <v>3262</v>
      </c>
      <c r="C295" s="286" t="s">
        <v>1153</v>
      </c>
      <c r="D295" s="287" t="s">
        <v>197</v>
      </c>
      <c r="E295" s="42" t="s">
        <v>3274</v>
      </c>
      <c r="F295" s="69" t="s">
        <v>2103</v>
      </c>
      <c r="G295" s="69" t="s">
        <v>2358</v>
      </c>
      <c r="H295" s="37" t="s">
        <v>326</v>
      </c>
    </row>
    <row r="296" spans="1:8" s="10" customFormat="1" ht="15" customHeight="1">
      <c r="A296" s="45">
        <v>34</v>
      </c>
      <c r="B296" s="51" t="s">
        <v>3263</v>
      </c>
      <c r="C296" s="286" t="s">
        <v>125</v>
      </c>
      <c r="D296" s="287" t="s">
        <v>146</v>
      </c>
      <c r="E296" s="42" t="s">
        <v>3274</v>
      </c>
      <c r="F296" s="69" t="s">
        <v>2103</v>
      </c>
      <c r="G296" s="46"/>
      <c r="H296" s="37" t="s">
        <v>326</v>
      </c>
    </row>
    <row r="297" spans="1:8" s="10" customFormat="1" ht="15" customHeight="1">
      <c r="A297" s="45">
        <v>35</v>
      </c>
      <c r="B297" s="51" t="s">
        <v>3264</v>
      </c>
      <c r="C297" s="286" t="s">
        <v>3265</v>
      </c>
      <c r="D297" s="287" t="s">
        <v>200</v>
      </c>
      <c r="E297" s="42" t="s">
        <v>3274</v>
      </c>
      <c r="F297" s="69" t="s">
        <v>2103</v>
      </c>
      <c r="G297" s="46"/>
      <c r="H297" s="37" t="s">
        <v>326</v>
      </c>
    </row>
    <row r="298" spans="1:8" s="10" customFormat="1" ht="15" customHeight="1">
      <c r="A298" s="45">
        <v>36</v>
      </c>
      <c r="B298" s="51" t="s">
        <v>3266</v>
      </c>
      <c r="C298" s="286" t="s">
        <v>3267</v>
      </c>
      <c r="D298" s="287" t="s">
        <v>217</v>
      </c>
      <c r="E298" s="42" t="s">
        <v>3274</v>
      </c>
      <c r="F298" s="69" t="s">
        <v>2103</v>
      </c>
      <c r="G298" s="46"/>
      <c r="H298" s="37" t="s">
        <v>326</v>
      </c>
    </row>
    <row r="299" spans="1:8" s="10" customFormat="1" ht="15" customHeight="1">
      <c r="A299" s="45">
        <v>37</v>
      </c>
      <c r="B299" s="51" t="s">
        <v>3268</v>
      </c>
      <c r="C299" s="286" t="s">
        <v>2987</v>
      </c>
      <c r="D299" s="287" t="s">
        <v>86</v>
      </c>
      <c r="E299" s="42" t="s">
        <v>3274</v>
      </c>
      <c r="F299" s="69" t="s">
        <v>2103</v>
      </c>
      <c r="G299" s="46"/>
      <c r="H299" s="37" t="s">
        <v>326</v>
      </c>
    </row>
    <row r="300" spans="1:8" s="10" customFormat="1" ht="15" customHeight="1">
      <c r="A300" s="45">
        <v>38</v>
      </c>
      <c r="B300" s="51" t="s">
        <v>3269</v>
      </c>
      <c r="C300" s="286" t="s">
        <v>3270</v>
      </c>
      <c r="D300" s="287" t="s">
        <v>163</v>
      </c>
      <c r="E300" s="42" t="s">
        <v>3274</v>
      </c>
      <c r="F300" s="69" t="s">
        <v>2103</v>
      </c>
      <c r="G300" s="46"/>
      <c r="H300" s="37" t="s">
        <v>326</v>
      </c>
    </row>
    <row r="301" spans="1:8" s="10" customFormat="1" ht="15" customHeight="1">
      <c r="A301" s="45">
        <v>39</v>
      </c>
      <c r="B301" s="51" t="s">
        <v>3271</v>
      </c>
      <c r="C301" s="286" t="s">
        <v>211</v>
      </c>
      <c r="D301" s="287" t="s">
        <v>230</v>
      </c>
      <c r="E301" s="42" t="s">
        <v>3274</v>
      </c>
      <c r="F301" s="69" t="s">
        <v>2103</v>
      </c>
      <c r="G301" s="46"/>
      <c r="H301" s="37" t="s">
        <v>326</v>
      </c>
    </row>
    <row r="302" spans="1:8" s="10" customFormat="1" ht="15" customHeight="1">
      <c r="A302" s="45">
        <v>40</v>
      </c>
      <c r="B302" s="51" t="s">
        <v>3272</v>
      </c>
      <c r="C302" s="286" t="s">
        <v>175</v>
      </c>
      <c r="D302" s="287" t="s">
        <v>230</v>
      </c>
      <c r="E302" s="42" t="s">
        <v>3274</v>
      </c>
      <c r="F302" s="69" t="s">
        <v>2103</v>
      </c>
      <c r="G302" s="46"/>
      <c r="H302" s="37" t="s">
        <v>326</v>
      </c>
    </row>
    <row r="303" spans="1:8" s="10" customFormat="1" ht="15" customHeight="1">
      <c r="A303" s="45">
        <v>41</v>
      </c>
      <c r="B303" s="51" t="s">
        <v>3275</v>
      </c>
      <c r="C303" s="286" t="s">
        <v>143</v>
      </c>
      <c r="D303" s="287" t="s">
        <v>50</v>
      </c>
      <c r="E303" s="42" t="s">
        <v>3292</v>
      </c>
      <c r="F303" s="69" t="s">
        <v>3293</v>
      </c>
      <c r="G303" s="46" t="s">
        <v>3301</v>
      </c>
      <c r="H303" s="37" t="s">
        <v>326</v>
      </c>
    </row>
    <row r="304" spans="1:8" s="10" customFormat="1" ht="15" customHeight="1">
      <c r="A304" s="45">
        <v>42</v>
      </c>
      <c r="B304" s="51" t="s">
        <v>3276</v>
      </c>
      <c r="C304" s="286" t="s">
        <v>3277</v>
      </c>
      <c r="D304" s="287" t="s">
        <v>11</v>
      </c>
      <c r="E304" s="42" t="s">
        <v>3292</v>
      </c>
      <c r="F304" s="69" t="s">
        <v>3294</v>
      </c>
      <c r="G304" s="46"/>
      <c r="H304" s="37" t="s">
        <v>326</v>
      </c>
    </row>
    <row r="305" spans="1:9" s="10" customFormat="1" ht="15" customHeight="1">
      <c r="A305" s="45">
        <v>43</v>
      </c>
      <c r="B305" s="51" t="s">
        <v>3278</v>
      </c>
      <c r="C305" s="286" t="s">
        <v>147</v>
      </c>
      <c r="D305" s="287" t="s">
        <v>11</v>
      </c>
      <c r="E305" s="42" t="s">
        <v>3292</v>
      </c>
      <c r="F305" s="69" t="s">
        <v>3295</v>
      </c>
      <c r="G305" s="46"/>
      <c r="H305" s="37" t="s">
        <v>326</v>
      </c>
    </row>
    <row r="306" spans="1:9" s="10" customFormat="1" ht="15" customHeight="1">
      <c r="A306" s="45">
        <v>44</v>
      </c>
      <c r="B306" s="51" t="s">
        <v>3279</v>
      </c>
      <c r="C306" s="286" t="s">
        <v>3280</v>
      </c>
      <c r="D306" s="287" t="s">
        <v>151</v>
      </c>
      <c r="E306" s="42" t="s">
        <v>3292</v>
      </c>
      <c r="F306" s="69" t="s">
        <v>1927</v>
      </c>
      <c r="G306" s="46"/>
      <c r="H306" s="37" t="s">
        <v>326</v>
      </c>
    </row>
    <row r="307" spans="1:9" s="10" customFormat="1" ht="15" customHeight="1">
      <c r="A307" s="45">
        <v>45</v>
      </c>
      <c r="B307" s="51" t="s">
        <v>3281</v>
      </c>
      <c r="C307" s="286" t="s">
        <v>3282</v>
      </c>
      <c r="D307" s="287" t="s">
        <v>151</v>
      </c>
      <c r="E307" s="42" t="s">
        <v>3292</v>
      </c>
      <c r="F307" s="69" t="s">
        <v>2058</v>
      </c>
      <c r="G307" s="46"/>
      <c r="H307" s="37" t="s">
        <v>326</v>
      </c>
    </row>
    <row r="308" spans="1:9" s="10" customFormat="1" ht="15" customHeight="1">
      <c r="A308" s="45">
        <v>46</v>
      </c>
      <c r="B308" s="51" t="s">
        <v>3283</v>
      </c>
      <c r="C308" s="286" t="s">
        <v>3284</v>
      </c>
      <c r="D308" s="287" t="s">
        <v>51</v>
      </c>
      <c r="E308" s="42" t="s">
        <v>3292</v>
      </c>
      <c r="F308" s="69" t="s">
        <v>3296</v>
      </c>
      <c r="G308" s="46"/>
      <c r="H308" s="37" t="s">
        <v>326</v>
      </c>
    </row>
    <row r="309" spans="1:9" s="10" customFormat="1" ht="15" customHeight="1">
      <c r="A309" s="45">
        <v>47</v>
      </c>
      <c r="B309" s="51" t="s">
        <v>3285</v>
      </c>
      <c r="C309" s="286" t="s">
        <v>186</v>
      </c>
      <c r="D309" s="287" t="s">
        <v>8</v>
      </c>
      <c r="E309" s="42" t="s">
        <v>3292</v>
      </c>
      <c r="F309" s="69" t="s">
        <v>2060</v>
      </c>
      <c r="G309" s="46"/>
      <c r="H309" s="37" t="s">
        <v>326</v>
      </c>
    </row>
    <row r="310" spans="1:9" s="10" customFormat="1" ht="15" customHeight="1">
      <c r="A310" s="45">
        <v>48</v>
      </c>
      <c r="B310" s="51" t="s">
        <v>3286</v>
      </c>
      <c r="C310" s="286" t="s">
        <v>19</v>
      </c>
      <c r="D310" s="287" t="s">
        <v>47</v>
      </c>
      <c r="E310" s="42" t="s">
        <v>3292</v>
      </c>
      <c r="F310" s="69" t="s">
        <v>3297</v>
      </c>
      <c r="G310" s="258"/>
      <c r="H310" s="37" t="s">
        <v>326</v>
      </c>
    </row>
    <row r="311" spans="1:9" s="10" customFormat="1" ht="15" customHeight="1">
      <c r="A311" s="45">
        <v>49</v>
      </c>
      <c r="B311" s="51" t="s">
        <v>3287</v>
      </c>
      <c r="C311" s="286" t="s">
        <v>203</v>
      </c>
      <c r="D311" s="287" t="s">
        <v>174</v>
      </c>
      <c r="E311" s="42" t="s">
        <v>3292</v>
      </c>
      <c r="F311" s="69" t="s">
        <v>3298</v>
      </c>
      <c r="G311" s="46"/>
      <c r="H311" s="37" t="s">
        <v>326</v>
      </c>
    </row>
    <row r="312" spans="1:9" s="10" customFormat="1" ht="15" customHeight="1">
      <c r="A312" s="45">
        <v>50</v>
      </c>
      <c r="B312" s="51" t="s">
        <v>3288</v>
      </c>
      <c r="C312" s="286" t="s">
        <v>3289</v>
      </c>
      <c r="D312" s="287" t="s">
        <v>152</v>
      </c>
      <c r="E312" s="42" t="s">
        <v>3292</v>
      </c>
      <c r="F312" s="69" t="s">
        <v>3299</v>
      </c>
      <c r="G312" s="46"/>
      <c r="H312" s="37" t="s">
        <v>326</v>
      </c>
    </row>
    <row r="313" spans="1:9" s="10" customFormat="1" ht="15" customHeight="1">
      <c r="A313" s="45">
        <v>51</v>
      </c>
      <c r="B313" s="51" t="s">
        <v>3290</v>
      </c>
      <c r="C313" s="286" t="s">
        <v>3291</v>
      </c>
      <c r="D313" s="287" t="s">
        <v>46</v>
      </c>
      <c r="E313" s="42" t="s">
        <v>3292</v>
      </c>
      <c r="F313" s="69" t="s">
        <v>3300</v>
      </c>
      <c r="G313" s="258"/>
      <c r="H313" s="37" t="s">
        <v>326</v>
      </c>
      <c r="I313" s="10">
        <v>27</v>
      </c>
    </row>
    <row r="314" spans="1:9" s="8" customFormat="1" ht="18" customHeight="1">
      <c r="A314" s="45"/>
      <c r="B314" s="441" t="s">
        <v>3</v>
      </c>
      <c r="C314" s="466"/>
      <c r="D314" s="324">
        <f>A357</f>
        <v>43</v>
      </c>
      <c r="E314" s="44"/>
      <c r="F314" s="44"/>
      <c r="G314" s="258"/>
      <c r="H314" s="37"/>
    </row>
    <row r="315" spans="1:9" s="10" customFormat="1" ht="15" customHeight="1">
      <c r="A315" s="45">
        <v>1</v>
      </c>
      <c r="B315" s="51" t="s">
        <v>2658</v>
      </c>
      <c r="C315" s="286" t="s">
        <v>2659</v>
      </c>
      <c r="D315" s="287" t="s">
        <v>56</v>
      </c>
      <c r="E315" s="42" t="s">
        <v>2669</v>
      </c>
      <c r="F315" s="69" t="s">
        <v>2174</v>
      </c>
      <c r="G315" s="45"/>
      <c r="H315" s="37" t="s">
        <v>326</v>
      </c>
    </row>
    <row r="316" spans="1:9" s="10" customFormat="1" ht="15" customHeight="1">
      <c r="A316" s="45">
        <v>2</v>
      </c>
      <c r="B316" s="51" t="s">
        <v>2660</v>
      </c>
      <c r="C316" s="286" t="s">
        <v>2661</v>
      </c>
      <c r="D316" s="287" t="s">
        <v>2662</v>
      </c>
      <c r="E316" s="42" t="s">
        <v>2669</v>
      </c>
      <c r="F316" s="69" t="s">
        <v>2174</v>
      </c>
      <c r="G316" s="45"/>
      <c r="H316" s="37" t="s">
        <v>326</v>
      </c>
    </row>
    <row r="317" spans="1:9" s="10" customFormat="1" ht="15" customHeight="1">
      <c r="A317" s="45">
        <v>3</v>
      </c>
      <c r="B317" s="51" t="s">
        <v>2663</v>
      </c>
      <c r="C317" s="286" t="s">
        <v>2664</v>
      </c>
      <c r="D317" s="287" t="s">
        <v>97</v>
      </c>
      <c r="E317" s="42" t="s">
        <v>2669</v>
      </c>
      <c r="F317" s="69" t="s">
        <v>2174</v>
      </c>
      <c r="G317" s="45"/>
      <c r="H317" s="37" t="s">
        <v>326</v>
      </c>
    </row>
    <row r="318" spans="1:9" s="10" customFormat="1" ht="15" customHeight="1">
      <c r="A318" s="45">
        <v>4</v>
      </c>
      <c r="B318" s="51" t="s">
        <v>2665</v>
      </c>
      <c r="C318" s="286" t="s">
        <v>211</v>
      </c>
      <c r="D318" s="287" t="s">
        <v>378</v>
      </c>
      <c r="E318" s="42" t="s">
        <v>2669</v>
      </c>
      <c r="F318" s="69" t="s">
        <v>2174</v>
      </c>
      <c r="G318" s="45"/>
      <c r="H318" s="37" t="s">
        <v>326</v>
      </c>
    </row>
    <row r="319" spans="1:9" s="10" customFormat="1" ht="15" customHeight="1">
      <c r="A319" s="45">
        <v>5</v>
      </c>
      <c r="B319" s="51" t="s">
        <v>2666</v>
      </c>
      <c r="C319" s="286" t="s">
        <v>375</v>
      </c>
      <c r="D319" s="287" t="s">
        <v>67</v>
      </c>
      <c r="E319" s="42" t="s">
        <v>2669</v>
      </c>
      <c r="F319" s="69" t="s">
        <v>2174</v>
      </c>
      <c r="G319" s="45"/>
      <c r="H319" s="37" t="s">
        <v>326</v>
      </c>
    </row>
    <row r="320" spans="1:9" s="10" customFormat="1" ht="15" customHeight="1">
      <c r="A320" s="45">
        <v>6</v>
      </c>
      <c r="B320" s="51" t="s">
        <v>2667</v>
      </c>
      <c r="C320" s="286" t="s">
        <v>140</v>
      </c>
      <c r="D320" s="287" t="s">
        <v>89</v>
      </c>
      <c r="E320" s="42" t="s">
        <v>2669</v>
      </c>
      <c r="F320" s="69" t="s">
        <v>2174</v>
      </c>
      <c r="G320" s="45"/>
      <c r="H320" s="37" t="s">
        <v>326</v>
      </c>
    </row>
    <row r="321" spans="1:8" s="10" customFormat="1" ht="15" customHeight="1">
      <c r="A321" s="45">
        <v>7</v>
      </c>
      <c r="B321" s="51" t="s">
        <v>2668</v>
      </c>
      <c r="C321" s="286" t="s">
        <v>994</v>
      </c>
      <c r="D321" s="287" t="s">
        <v>71</v>
      </c>
      <c r="E321" s="42" t="s">
        <v>2669</v>
      </c>
      <c r="F321" s="69" t="s">
        <v>2174</v>
      </c>
      <c r="G321" s="45"/>
      <c r="H321" s="37" t="s">
        <v>326</v>
      </c>
    </row>
    <row r="322" spans="1:8" s="10" customFormat="1" ht="15" customHeight="1">
      <c r="A322" s="45">
        <v>8</v>
      </c>
      <c r="B322" s="51" t="s">
        <v>2670</v>
      </c>
      <c r="C322" s="286" t="s">
        <v>2671</v>
      </c>
      <c r="D322" s="287" t="s">
        <v>173</v>
      </c>
      <c r="E322" s="42" t="s">
        <v>2689</v>
      </c>
      <c r="F322" s="69" t="s">
        <v>2690</v>
      </c>
      <c r="G322" s="45"/>
      <c r="H322" s="37" t="s">
        <v>326</v>
      </c>
    </row>
    <row r="323" spans="1:8" s="10" customFormat="1" ht="15" customHeight="1">
      <c r="A323" s="45">
        <v>9</v>
      </c>
      <c r="B323" s="51" t="s">
        <v>2672</v>
      </c>
      <c r="C323" s="286" t="s">
        <v>1012</v>
      </c>
      <c r="D323" s="287" t="s">
        <v>56</v>
      </c>
      <c r="E323" s="42" t="s">
        <v>2689</v>
      </c>
      <c r="F323" s="69" t="s">
        <v>2690</v>
      </c>
      <c r="G323" s="45"/>
      <c r="H323" s="37" t="s">
        <v>326</v>
      </c>
    </row>
    <row r="324" spans="1:8" s="10" customFormat="1" ht="15" customHeight="1">
      <c r="A324" s="45">
        <v>10</v>
      </c>
      <c r="B324" s="51" t="s">
        <v>2673</v>
      </c>
      <c r="C324" s="286" t="s">
        <v>2674</v>
      </c>
      <c r="D324" s="287" t="s">
        <v>79</v>
      </c>
      <c r="E324" s="42" t="s">
        <v>2689</v>
      </c>
      <c r="F324" s="69" t="s">
        <v>2690</v>
      </c>
      <c r="G324" s="45"/>
      <c r="H324" s="37" t="s">
        <v>326</v>
      </c>
    </row>
    <row r="325" spans="1:8" s="10" customFormat="1" ht="15" customHeight="1">
      <c r="A325" s="45">
        <v>11</v>
      </c>
      <c r="B325" s="51" t="s">
        <v>2675</v>
      </c>
      <c r="C325" s="286" t="s">
        <v>2676</v>
      </c>
      <c r="D325" s="287" t="s">
        <v>2677</v>
      </c>
      <c r="E325" s="42" t="s">
        <v>2689</v>
      </c>
      <c r="F325" s="69" t="s">
        <v>2690</v>
      </c>
      <c r="G325" s="45"/>
      <c r="H325" s="37" t="s">
        <v>326</v>
      </c>
    </row>
    <row r="326" spans="1:8" s="10" customFormat="1" ht="15" customHeight="1">
      <c r="A326" s="45">
        <v>12</v>
      </c>
      <c r="B326" s="51" t="s">
        <v>2678</v>
      </c>
      <c r="C326" s="286" t="s">
        <v>2679</v>
      </c>
      <c r="D326" s="287" t="s">
        <v>10</v>
      </c>
      <c r="E326" s="42" t="s">
        <v>2689</v>
      </c>
      <c r="F326" s="69" t="s">
        <v>2690</v>
      </c>
      <c r="G326" s="231"/>
      <c r="H326" s="37" t="s">
        <v>326</v>
      </c>
    </row>
    <row r="327" spans="1:8" s="10" customFormat="1" ht="15" customHeight="1">
      <c r="A327" s="45">
        <v>13</v>
      </c>
      <c r="B327" s="51" t="s">
        <v>2680</v>
      </c>
      <c r="C327" s="286" t="s">
        <v>2468</v>
      </c>
      <c r="D327" s="287" t="s">
        <v>91</v>
      </c>
      <c r="E327" s="42" t="s">
        <v>2689</v>
      </c>
      <c r="F327" s="69" t="s">
        <v>2690</v>
      </c>
      <c r="G327" s="45"/>
      <c r="H327" s="37" t="s">
        <v>326</v>
      </c>
    </row>
    <row r="328" spans="1:8" s="10" customFormat="1" ht="15" customHeight="1">
      <c r="A328" s="45">
        <v>14</v>
      </c>
      <c r="B328" s="51" t="s">
        <v>2681</v>
      </c>
      <c r="C328" s="286" t="s">
        <v>149</v>
      </c>
      <c r="D328" s="287" t="s">
        <v>217</v>
      </c>
      <c r="E328" s="42" t="s">
        <v>2689</v>
      </c>
      <c r="F328" s="69" t="s">
        <v>2690</v>
      </c>
      <c r="G328" s="45"/>
      <c r="H328" s="37" t="s">
        <v>326</v>
      </c>
    </row>
    <row r="329" spans="1:8" s="10" customFormat="1" ht="15" customHeight="1">
      <c r="A329" s="45">
        <v>15</v>
      </c>
      <c r="B329" s="51" t="s">
        <v>2682</v>
      </c>
      <c r="C329" s="286" t="s">
        <v>160</v>
      </c>
      <c r="D329" s="287" t="s">
        <v>157</v>
      </c>
      <c r="E329" s="42" t="s">
        <v>2689</v>
      </c>
      <c r="F329" s="69" t="s">
        <v>2690</v>
      </c>
      <c r="G329" s="45"/>
      <c r="H329" s="37" t="s">
        <v>326</v>
      </c>
    </row>
    <row r="330" spans="1:8" s="10" customFormat="1" ht="15" customHeight="1">
      <c r="A330" s="45">
        <v>16</v>
      </c>
      <c r="B330" s="51" t="s">
        <v>2683</v>
      </c>
      <c r="C330" s="286" t="s">
        <v>2684</v>
      </c>
      <c r="D330" s="287" t="s">
        <v>2685</v>
      </c>
      <c r="E330" s="42" t="s">
        <v>2689</v>
      </c>
      <c r="F330" s="69" t="s">
        <v>2690</v>
      </c>
      <c r="G330" s="45"/>
      <c r="H330" s="37" t="s">
        <v>326</v>
      </c>
    </row>
    <row r="331" spans="1:8" s="10" customFormat="1" ht="15" customHeight="1">
      <c r="A331" s="45">
        <v>17</v>
      </c>
      <c r="B331" s="51" t="s">
        <v>2686</v>
      </c>
      <c r="C331" s="286" t="s">
        <v>2687</v>
      </c>
      <c r="D331" s="287" t="s">
        <v>168</v>
      </c>
      <c r="E331" s="42" t="s">
        <v>2689</v>
      </c>
      <c r="F331" s="69" t="s">
        <v>2690</v>
      </c>
      <c r="G331" s="45"/>
      <c r="H331" s="37" t="s">
        <v>326</v>
      </c>
    </row>
    <row r="332" spans="1:8" s="10" customFormat="1" ht="15" customHeight="1">
      <c r="A332" s="45">
        <v>18</v>
      </c>
      <c r="B332" s="51" t="s">
        <v>2688</v>
      </c>
      <c r="C332" s="286" t="s">
        <v>175</v>
      </c>
      <c r="D332" s="287" t="s">
        <v>6</v>
      </c>
      <c r="E332" s="42" t="s">
        <v>2689</v>
      </c>
      <c r="F332" s="69" t="s">
        <v>2690</v>
      </c>
      <c r="G332" s="45"/>
      <c r="H332" s="37" t="s">
        <v>326</v>
      </c>
    </row>
    <row r="333" spans="1:8" s="10" customFormat="1" ht="15" customHeight="1">
      <c r="A333" s="45">
        <v>19</v>
      </c>
      <c r="B333" s="51" t="s">
        <v>2691</v>
      </c>
      <c r="C333" s="286" t="s">
        <v>313</v>
      </c>
      <c r="D333" s="287" t="s">
        <v>11</v>
      </c>
      <c r="E333" s="42" t="s">
        <v>2710</v>
      </c>
      <c r="F333" s="69" t="s">
        <v>1971</v>
      </c>
      <c r="G333" s="45"/>
      <c r="H333" s="37" t="s">
        <v>326</v>
      </c>
    </row>
    <row r="334" spans="1:8" s="10" customFormat="1" ht="15" customHeight="1">
      <c r="A334" s="45">
        <v>20</v>
      </c>
      <c r="B334" s="51" t="s">
        <v>2692</v>
      </c>
      <c r="C334" s="286" t="s">
        <v>2693</v>
      </c>
      <c r="D334" s="287" t="s">
        <v>151</v>
      </c>
      <c r="E334" s="42" t="s">
        <v>2710</v>
      </c>
      <c r="F334" s="69" t="s">
        <v>1972</v>
      </c>
      <c r="G334" s="45"/>
      <c r="H334" s="37" t="s">
        <v>326</v>
      </c>
    </row>
    <row r="335" spans="1:8" s="10" customFormat="1" ht="15" customHeight="1">
      <c r="A335" s="45">
        <v>21</v>
      </c>
      <c r="B335" s="51" t="s">
        <v>2694</v>
      </c>
      <c r="C335" s="286" t="s">
        <v>83</v>
      </c>
      <c r="D335" s="287" t="s">
        <v>57</v>
      </c>
      <c r="E335" s="42" t="s">
        <v>2710</v>
      </c>
      <c r="F335" s="69" t="s">
        <v>1972</v>
      </c>
      <c r="G335" s="45"/>
      <c r="H335" s="37" t="s">
        <v>326</v>
      </c>
    </row>
    <row r="336" spans="1:8" s="10" customFormat="1" ht="15" customHeight="1">
      <c r="A336" s="45">
        <v>22</v>
      </c>
      <c r="B336" s="51" t="s">
        <v>2695</v>
      </c>
      <c r="C336" s="286" t="s">
        <v>2696</v>
      </c>
      <c r="D336" s="287" t="s">
        <v>1434</v>
      </c>
      <c r="E336" s="42" t="s">
        <v>2710</v>
      </c>
      <c r="F336" s="69" t="s">
        <v>1971</v>
      </c>
      <c r="G336" s="45"/>
      <c r="H336" s="37" t="s">
        <v>326</v>
      </c>
    </row>
    <row r="337" spans="1:9" s="10" customFormat="1" ht="15" customHeight="1">
      <c r="A337" s="45">
        <v>23</v>
      </c>
      <c r="B337" s="51" t="s">
        <v>2697</v>
      </c>
      <c r="C337" s="286" t="s">
        <v>723</v>
      </c>
      <c r="D337" s="287" t="s">
        <v>132</v>
      </c>
      <c r="E337" s="42" t="s">
        <v>2710</v>
      </c>
      <c r="F337" s="69" t="s">
        <v>1971</v>
      </c>
      <c r="G337" s="45"/>
      <c r="H337" s="37" t="s">
        <v>326</v>
      </c>
    </row>
    <row r="338" spans="1:9" s="10" customFormat="1" ht="15" customHeight="1">
      <c r="A338" s="45">
        <v>24</v>
      </c>
      <c r="B338" s="51" t="s">
        <v>2698</v>
      </c>
      <c r="C338" s="286" t="s">
        <v>1133</v>
      </c>
      <c r="D338" s="287" t="s">
        <v>174</v>
      </c>
      <c r="E338" s="42" t="s">
        <v>2710</v>
      </c>
      <c r="F338" s="69" t="s">
        <v>1971</v>
      </c>
      <c r="G338" s="231"/>
      <c r="H338" s="37" t="s">
        <v>326</v>
      </c>
    </row>
    <row r="339" spans="1:9" s="10" customFormat="1" ht="15" customHeight="1">
      <c r="A339" s="45">
        <v>25</v>
      </c>
      <c r="B339" s="51" t="s">
        <v>2699</v>
      </c>
      <c r="C339" s="286" t="s">
        <v>2700</v>
      </c>
      <c r="D339" s="287" t="s">
        <v>999</v>
      </c>
      <c r="E339" s="42" t="s">
        <v>2710</v>
      </c>
      <c r="F339" s="69" t="s">
        <v>1971</v>
      </c>
      <c r="G339" s="45"/>
      <c r="H339" s="37" t="s">
        <v>326</v>
      </c>
    </row>
    <row r="340" spans="1:9" s="10" customFormat="1" ht="15" customHeight="1">
      <c r="A340" s="45">
        <v>26</v>
      </c>
      <c r="B340" s="51" t="s">
        <v>2701</v>
      </c>
      <c r="C340" s="286" t="s">
        <v>194</v>
      </c>
      <c r="D340" s="287" t="s">
        <v>199</v>
      </c>
      <c r="E340" s="42" t="s">
        <v>2710</v>
      </c>
      <c r="F340" s="69" t="s">
        <v>1971</v>
      </c>
      <c r="G340" s="46"/>
      <c r="H340" s="37" t="s">
        <v>326</v>
      </c>
      <c r="I340" s="10">
        <v>1</v>
      </c>
    </row>
    <row r="341" spans="1:9" s="10" customFormat="1" ht="15" customHeight="1">
      <c r="A341" s="45">
        <v>27</v>
      </c>
      <c r="B341" s="51" t="s">
        <v>2702</v>
      </c>
      <c r="C341" s="286" t="s">
        <v>68</v>
      </c>
      <c r="D341" s="287" t="s">
        <v>152</v>
      </c>
      <c r="E341" s="42" t="s">
        <v>2710</v>
      </c>
      <c r="F341" s="69" t="s">
        <v>1971</v>
      </c>
      <c r="G341" s="45"/>
      <c r="H341" s="37" t="s">
        <v>326</v>
      </c>
      <c r="I341" s="10">
        <v>2</v>
      </c>
    </row>
    <row r="342" spans="1:9" s="10" customFormat="1" ht="15" customHeight="1">
      <c r="A342" s="45">
        <v>28</v>
      </c>
      <c r="B342" s="51" t="s">
        <v>2703</v>
      </c>
      <c r="C342" s="286" t="s">
        <v>2704</v>
      </c>
      <c r="D342" s="287" t="s">
        <v>210</v>
      </c>
      <c r="E342" s="42" t="s">
        <v>2710</v>
      </c>
      <c r="F342" s="69" t="s">
        <v>1971</v>
      </c>
      <c r="G342" s="46"/>
      <c r="H342" s="37" t="s">
        <v>326</v>
      </c>
      <c r="I342" s="10">
        <v>3</v>
      </c>
    </row>
    <row r="343" spans="1:9" s="10" customFormat="1" ht="15" customHeight="1">
      <c r="A343" s="45">
        <v>29</v>
      </c>
      <c r="B343" s="51" t="s">
        <v>2705</v>
      </c>
      <c r="C343" s="286" t="s">
        <v>1008</v>
      </c>
      <c r="D343" s="287" t="s">
        <v>167</v>
      </c>
      <c r="E343" s="42" t="s">
        <v>2710</v>
      </c>
      <c r="F343" s="69" t="s">
        <v>1972</v>
      </c>
      <c r="G343" s="46"/>
      <c r="H343" s="37" t="s">
        <v>326</v>
      </c>
      <c r="I343" s="10">
        <v>4</v>
      </c>
    </row>
    <row r="344" spans="1:9" s="10" customFormat="1" ht="15" customHeight="1">
      <c r="A344" s="45">
        <v>30</v>
      </c>
      <c r="B344" s="51" t="s">
        <v>2706</v>
      </c>
      <c r="C344" s="286" t="s">
        <v>85</v>
      </c>
      <c r="D344" s="287" t="s">
        <v>13</v>
      </c>
      <c r="E344" s="42" t="s">
        <v>2710</v>
      </c>
      <c r="F344" s="69" t="s">
        <v>1971</v>
      </c>
      <c r="G344" s="46"/>
      <c r="H344" s="37" t="s">
        <v>326</v>
      </c>
      <c r="I344" s="10">
        <v>5</v>
      </c>
    </row>
    <row r="345" spans="1:9" s="10" customFormat="1" ht="15" customHeight="1">
      <c r="A345" s="45">
        <v>31</v>
      </c>
      <c r="B345" s="51" t="s">
        <v>2707</v>
      </c>
      <c r="C345" s="286" t="s">
        <v>42</v>
      </c>
      <c r="D345" s="287" t="s">
        <v>13</v>
      </c>
      <c r="E345" s="42" t="s">
        <v>2710</v>
      </c>
      <c r="F345" s="69" t="s">
        <v>1971</v>
      </c>
      <c r="G345" s="45"/>
      <c r="H345" s="37" t="s">
        <v>326</v>
      </c>
      <c r="I345" s="10">
        <v>6</v>
      </c>
    </row>
    <row r="346" spans="1:9" s="10" customFormat="1" ht="15" customHeight="1">
      <c r="A346" s="45">
        <v>32</v>
      </c>
      <c r="B346" s="51" t="s">
        <v>2708</v>
      </c>
      <c r="C346" s="286" t="s">
        <v>398</v>
      </c>
      <c r="D346" s="287" t="s">
        <v>113</v>
      </c>
      <c r="E346" s="42" t="s">
        <v>2710</v>
      </c>
      <c r="F346" s="69" t="s">
        <v>2386</v>
      </c>
      <c r="G346" s="45"/>
      <c r="H346" s="37" t="s">
        <v>326</v>
      </c>
      <c r="I346" s="10">
        <v>7</v>
      </c>
    </row>
    <row r="347" spans="1:9" s="10" customFormat="1" ht="15" customHeight="1">
      <c r="A347" s="45">
        <v>33</v>
      </c>
      <c r="B347" s="51" t="s">
        <v>2709</v>
      </c>
      <c r="C347" s="286" t="s">
        <v>981</v>
      </c>
      <c r="D347" s="287" t="s">
        <v>2597</v>
      </c>
      <c r="E347" s="42" t="s">
        <v>2710</v>
      </c>
      <c r="F347" s="69" t="s">
        <v>1971</v>
      </c>
      <c r="G347" s="46"/>
      <c r="H347" s="37" t="s">
        <v>326</v>
      </c>
      <c r="I347" s="10">
        <v>8</v>
      </c>
    </row>
    <row r="348" spans="1:9" s="10" customFormat="1" ht="15" customHeight="1">
      <c r="A348" s="45">
        <v>34</v>
      </c>
      <c r="B348" s="51" t="s">
        <v>2711</v>
      </c>
      <c r="C348" s="286" t="s">
        <v>1061</v>
      </c>
      <c r="D348" s="287" t="s">
        <v>2712</v>
      </c>
      <c r="E348" s="42" t="s">
        <v>2722</v>
      </c>
      <c r="F348" s="69" t="s">
        <v>2320</v>
      </c>
      <c r="G348" s="46"/>
      <c r="H348" s="37" t="s">
        <v>326</v>
      </c>
      <c r="I348" s="10">
        <v>9</v>
      </c>
    </row>
    <row r="349" spans="1:9" s="10" customFormat="1" ht="15" customHeight="1">
      <c r="A349" s="45">
        <v>35</v>
      </c>
      <c r="B349" s="51" t="s">
        <v>2713</v>
      </c>
      <c r="C349" s="286" t="s">
        <v>2714</v>
      </c>
      <c r="D349" s="287" t="s">
        <v>8</v>
      </c>
      <c r="E349" s="42" t="s">
        <v>2722</v>
      </c>
      <c r="F349" s="69" t="s">
        <v>2320</v>
      </c>
      <c r="G349" s="258" t="s">
        <v>3506</v>
      </c>
      <c r="H349" s="37" t="s">
        <v>326</v>
      </c>
      <c r="I349" s="10">
        <v>10</v>
      </c>
    </row>
    <row r="350" spans="1:9" s="10" customFormat="1" ht="15" customHeight="1">
      <c r="A350" s="45">
        <v>36</v>
      </c>
      <c r="B350" s="51" t="s">
        <v>2715</v>
      </c>
      <c r="C350" s="286" t="s">
        <v>2384</v>
      </c>
      <c r="D350" s="287" t="s">
        <v>8</v>
      </c>
      <c r="E350" s="42" t="s">
        <v>2722</v>
      </c>
      <c r="F350" s="69" t="s">
        <v>2320</v>
      </c>
      <c r="G350" s="45"/>
      <c r="H350" s="37" t="s">
        <v>326</v>
      </c>
      <c r="I350" s="10">
        <v>11</v>
      </c>
    </row>
    <row r="351" spans="1:9" s="10" customFormat="1" ht="15" customHeight="1">
      <c r="A351" s="45">
        <v>37</v>
      </c>
      <c r="B351" s="51" t="s">
        <v>2716</v>
      </c>
      <c r="C351" s="286" t="s">
        <v>1231</v>
      </c>
      <c r="D351" s="287" t="s">
        <v>174</v>
      </c>
      <c r="E351" s="42" t="s">
        <v>2722</v>
      </c>
      <c r="F351" s="69" t="s">
        <v>2320</v>
      </c>
      <c r="G351" s="69"/>
      <c r="H351" s="37" t="s">
        <v>326</v>
      </c>
    </row>
    <row r="352" spans="1:9" s="10" customFormat="1" ht="15" customHeight="1">
      <c r="A352" s="45">
        <v>38</v>
      </c>
      <c r="B352" s="51" t="s">
        <v>2717</v>
      </c>
      <c r="C352" s="286" t="s">
        <v>14</v>
      </c>
      <c r="D352" s="287" t="s">
        <v>156</v>
      </c>
      <c r="E352" s="42" t="s">
        <v>2722</v>
      </c>
      <c r="F352" s="69" t="s">
        <v>2320</v>
      </c>
      <c r="G352" s="45"/>
      <c r="H352" s="37" t="s">
        <v>326</v>
      </c>
    </row>
    <row r="353" spans="1:9" s="10" customFormat="1" ht="15" customHeight="1">
      <c r="A353" s="45">
        <v>39</v>
      </c>
      <c r="B353" s="51" t="s">
        <v>2718</v>
      </c>
      <c r="C353" s="286" t="s">
        <v>2719</v>
      </c>
      <c r="D353" s="287" t="s">
        <v>10</v>
      </c>
      <c r="E353" s="42" t="s">
        <v>2722</v>
      </c>
      <c r="F353" s="69" t="s">
        <v>2320</v>
      </c>
      <c r="G353" s="46"/>
      <c r="H353" s="37" t="s">
        <v>326</v>
      </c>
      <c r="I353" s="10">
        <v>9</v>
      </c>
    </row>
    <row r="354" spans="1:9" s="10" customFormat="1" ht="15" customHeight="1">
      <c r="A354" s="45">
        <v>40</v>
      </c>
      <c r="B354" s="51" t="s">
        <v>2720</v>
      </c>
      <c r="C354" s="286" t="s">
        <v>2721</v>
      </c>
      <c r="D354" s="287" t="s">
        <v>157</v>
      </c>
      <c r="E354" s="42" t="s">
        <v>2722</v>
      </c>
      <c r="F354" s="69" t="s">
        <v>2320</v>
      </c>
      <c r="G354" s="45"/>
      <c r="H354" s="37" t="s">
        <v>326</v>
      </c>
      <c r="I354" s="10">
        <v>10</v>
      </c>
    </row>
    <row r="355" spans="1:9" s="10" customFormat="1" ht="15" customHeight="1">
      <c r="A355" s="45">
        <v>41</v>
      </c>
      <c r="B355" s="51" t="s">
        <v>2723</v>
      </c>
      <c r="C355" s="286" t="s">
        <v>143</v>
      </c>
      <c r="D355" s="287" t="s">
        <v>142</v>
      </c>
      <c r="E355" s="42" t="s">
        <v>2726</v>
      </c>
      <c r="F355" s="69" t="s">
        <v>1971</v>
      </c>
      <c r="G355" s="45"/>
      <c r="H355" s="37" t="s">
        <v>326</v>
      </c>
      <c r="I355" s="10">
        <v>11</v>
      </c>
    </row>
    <row r="356" spans="1:9" s="10" customFormat="1" ht="15" customHeight="1">
      <c r="A356" s="45">
        <v>42</v>
      </c>
      <c r="B356" s="51" t="s">
        <v>2724</v>
      </c>
      <c r="C356" s="286" t="s">
        <v>379</v>
      </c>
      <c r="D356" s="287" t="s">
        <v>156</v>
      </c>
      <c r="E356" s="42" t="s">
        <v>2726</v>
      </c>
      <c r="F356" s="69" t="s">
        <v>2727</v>
      </c>
      <c r="G356" s="69"/>
      <c r="H356" s="37" t="s">
        <v>326</v>
      </c>
    </row>
    <row r="357" spans="1:9" s="10" customFormat="1" ht="15" customHeight="1">
      <c r="A357" s="45">
        <v>43</v>
      </c>
      <c r="B357" s="51" t="s">
        <v>2725</v>
      </c>
      <c r="C357" s="286" t="s">
        <v>1013</v>
      </c>
      <c r="D357" s="287" t="s">
        <v>67</v>
      </c>
      <c r="E357" s="42" t="s">
        <v>2726</v>
      </c>
      <c r="F357" s="69" t="s">
        <v>1971</v>
      </c>
      <c r="G357" s="45"/>
      <c r="H357" s="37" t="s">
        <v>326</v>
      </c>
    </row>
    <row r="358" spans="1:9" s="10" customFormat="1" ht="20.100000000000001" customHeight="1">
      <c r="A358" s="446" t="s">
        <v>30</v>
      </c>
      <c r="B358" s="447"/>
      <c r="C358" s="447"/>
      <c r="D358" s="193">
        <f>SUM(D262,D314)</f>
        <v>94</v>
      </c>
      <c r="E358" s="327" t="s">
        <v>277</v>
      </c>
      <c r="F358" s="448"/>
      <c r="G358" s="449"/>
    </row>
    <row r="359" spans="1:9" ht="20.100000000000001" customHeight="1">
      <c r="A359" s="325"/>
      <c r="B359" s="27"/>
      <c r="C359" s="28"/>
      <c r="D359" s="27"/>
      <c r="E359" s="90" t="s">
        <v>92</v>
      </c>
      <c r="F359" s="237"/>
      <c r="G359" s="91"/>
    </row>
    <row r="360" spans="1:9" ht="6.75" customHeight="1">
      <c r="A360" s="325"/>
      <c r="B360" s="34"/>
      <c r="C360" s="35"/>
      <c r="D360" s="34"/>
      <c r="E360" s="90"/>
      <c r="F360" s="237"/>
      <c r="G360" s="53"/>
    </row>
    <row r="361" spans="1:9" s="15" customFormat="1" ht="50.1" customHeight="1">
      <c r="A361" s="451" t="s">
        <v>2275</v>
      </c>
      <c r="B361" s="438"/>
      <c r="C361" s="452"/>
      <c r="D361" s="452"/>
      <c r="E361" s="452"/>
      <c r="F361" s="452"/>
      <c r="G361" s="452"/>
    </row>
    <row r="362" spans="1:9" s="10" customFormat="1" ht="21.95" customHeight="1">
      <c r="A362" s="469" t="s">
        <v>393</v>
      </c>
      <c r="B362" s="469"/>
      <c r="C362" s="469"/>
      <c r="D362" s="469"/>
      <c r="E362" s="469"/>
      <c r="F362" s="469"/>
      <c r="G362" s="469"/>
    </row>
    <row r="363" spans="1:9" s="10" customFormat="1" ht="35.1" customHeight="1">
      <c r="A363" s="470" t="s">
        <v>2639</v>
      </c>
      <c r="B363" s="470"/>
      <c r="C363" s="470"/>
      <c r="D363" s="470"/>
      <c r="E363" s="470"/>
      <c r="F363" s="470"/>
      <c r="G363" s="470"/>
    </row>
    <row r="364" spans="1:9" ht="15" customHeight="1">
      <c r="A364" s="6"/>
      <c r="B364" s="6"/>
      <c r="C364" s="6"/>
      <c r="D364" s="6"/>
      <c r="E364" s="6"/>
      <c r="F364" s="184" t="s">
        <v>395</v>
      </c>
      <c r="G364" s="238" t="s">
        <v>2648</v>
      </c>
    </row>
    <row r="365" spans="1:9" s="8" customFormat="1" ht="24.95" customHeight="1">
      <c r="A365" s="226" t="s">
        <v>22</v>
      </c>
      <c r="B365" s="301" t="s">
        <v>5</v>
      </c>
      <c r="C365" s="441" t="s">
        <v>25</v>
      </c>
      <c r="D365" s="442"/>
      <c r="E365" s="226" t="s">
        <v>26</v>
      </c>
      <c r="F365" s="226" t="s">
        <v>27</v>
      </c>
      <c r="G365" s="226" t="s">
        <v>28</v>
      </c>
    </row>
    <row r="366" spans="1:9" s="8" customFormat="1" ht="20.100000000000001" customHeight="1">
      <c r="A366" s="226"/>
      <c r="B366" s="441" t="s">
        <v>2</v>
      </c>
      <c r="C366" s="466"/>
      <c r="D366" s="308">
        <f>A416</f>
        <v>50</v>
      </c>
      <c r="E366" s="44"/>
      <c r="F366" s="44"/>
      <c r="G366" s="231"/>
    </row>
    <row r="367" spans="1:9" s="10" customFormat="1" ht="15.95" customHeight="1">
      <c r="A367" s="45">
        <v>1</v>
      </c>
      <c r="B367" s="51" t="s">
        <v>2308</v>
      </c>
      <c r="C367" s="286" t="s">
        <v>2309</v>
      </c>
      <c r="D367" s="287" t="s">
        <v>200</v>
      </c>
      <c r="E367" s="42" t="s">
        <v>2310</v>
      </c>
      <c r="F367" s="69" t="s">
        <v>2174</v>
      </c>
      <c r="G367" s="258"/>
      <c r="H367" s="37" t="s">
        <v>326</v>
      </c>
    </row>
    <row r="368" spans="1:9" s="10" customFormat="1" ht="15.95" customHeight="1">
      <c r="A368" s="45">
        <v>2</v>
      </c>
      <c r="B368" s="51" t="s">
        <v>2311</v>
      </c>
      <c r="C368" s="286" t="s">
        <v>211</v>
      </c>
      <c r="D368" s="287" t="s">
        <v>1434</v>
      </c>
      <c r="E368" s="42" t="s">
        <v>2312</v>
      </c>
      <c r="F368" s="69" t="s">
        <v>2094</v>
      </c>
      <c r="G368" s="258"/>
      <c r="H368" s="37" t="s">
        <v>326</v>
      </c>
    </row>
    <row r="369" spans="1:9" s="10" customFormat="1" ht="15.95" customHeight="1">
      <c r="A369" s="45">
        <v>3</v>
      </c>
      <c r="B369" s="51" t="s">
        <v>2313</v>
      </c>
      <c r="C369" s="286" t="s">
        <v>2314</v>
      </c>
      <c r="D369" s="287" t="s">
        <v>128</v>
      </c>
      <c r="E369" s="42" t="s">
        <v>2312</v>
      </c>
      <c r="F369" s="69" t="s">
        <v>2094</v>
      </c>
      <c r="G369" s="258"/>
      <c r="H369" s="37" t="s">
        <v>326</v>
      </c>
    </row>
    <row r="370" spans="1:9" s="10" customFormat="1" ht="15.95" customHeight="1">
      <c r="A370" s="45">
        <v>4</v>
      </c>
      <c r="B370" s="51" t="s">
        <v>2315</v>
      </c>
      <c r="C370" s="286" t="s">
        <v>2316</v>
      </c>
      <c r="D370" s="287" t="s">
        <v>174</v>
      </c>
      <c r="E370" s="42" t="s">
        <v>2321</v>
      </c>
      <c r="F370" s="69" t="s">
        <v>2320</v>
      </c>
      <c r="G370" s="45"/>
      <c r="H370" s="37" t="s">
        <v>326</v>
      </c>
    </row>
    <row r="371" spans="1:9" s="10" customFormat="1" ht="15.95" customHeight="1">
      <c r="A371" s="45">
        <v>5</v>
      </c>
      <c r="B371" s="51" t="s">
        <v>2317</v>
      </c>
      <c r="C371" s="286" t="s">
        <v>2318</v>
      </c>
      <c r="D371" s="287" t="s">
        <v>152</v>
      </c>
      <c r="E371" s="42" t="s">
        <v>2321</v>
      </c>
      <c r="F371" s="69" t="s">
        <v>2320</v>
      </c>
      <c r="G371" s="258"/>
      <c r="H371" s="37" t="s">
        <v>326</v>
      </c>
    </row>
    <row r="372" spans="1:9" s="10" customFormat="1" ht="15.95" customHeight="1">
      <c r="A372" s="45">
        <v>6</v>
      </c>
      <c r="B372" s="51" t="s">
        <v>2319</v>
      </c>
      <c r="C372" s="286" t="s">
        <v>40</v>
      </c>
      <c r="D372" s="287" t="s">
        <v>116</v>
      </c>
      <c r="E372" s="42" t="s">
        <v>2321</v>
      </c>
      <c r="F372" s="69" t="s">
        <v>2320</v>
      </c>
      <c r="G372" s="46"/>
      <c r="H372" s="37" t="s">
        <v>326</v>
      </c>
    </row>
    <row r="373" spans="1:9" s="10" customFormat="1" ht="15.95" customHeight="1">
      <c r="A373" s="45">
        <v>7</v>
      </c>
      <c r="B373" s="51" t="s">
        <v>2494</v>
      </c>
      <c r="C373" s="286" t="s">
        <v>69</v>
      </c>
      <c r="D373" s="287" t="s">
        <v>173</v>
      </c>
      <c r="E373" s="42" t="s">
        <v>288</v>
      </c>
      <c r="F373" s="69" t="s">
        <v>2501</v>
      </c>
      <c r="G373" s="46"/>
      <c r="H373" s="37" t="s">
        <v>326</v>
      </c>
      <c r="I373" s="10">
        <v>1</v>
      </c>
    </row>
    <row r="374" spans="1:9" s="10" customFormat="1" ht="15.95" customHeight="1">
      <c r="A374" s="45">
        <v>8</v>
      </c>
      <c r="B374" s="51" t="s">
        <v>2495</v>
      </c>
      <c r="C374" s="286" t="s">
        <v>2496</v>
      </c>
      <c r="D374" s="287" t="s">
        <v>77</v>
      </c>
      <c r="E374" s="42" t="s">
        <v>288</v>
      </c>
      <c r="F374" s="69" t="s">
        <v>2501</v>
      </c>
      <c r="G374" s="46"/>
      <c r="H374" s="37" t="s">
        <v>326</v>
      </c>
      <c r="I374" s="10">
        <v>2</v>
      </c>
    </row>
    <row r="375" spans="1:9" s="10" customFormat="1" ht="15.95" customHeight="1">
      <c r="A375" s="45">
        <v>9</v>
      </c>
      <c r="B375" s="51" t="s">
        <v>2497</v>
      </c>
      <c r="C375" s="286" t="s">
        <v>2237</v>
      </c>
      <c r="D375" s="287" t="s">
        <v>151</v>
      </c>
      <c r="E375" s="42" t="s">
        <v>288</v>
      </c>
      <c r="F375" s="69" t="s">
        <v>2501</v>
      </c>
      <c r="G375" s="46"/>
      <c r="H375" s="37" t="s">
        <v>326</v>
      </c>
      <c r="I375" s="10">
        <v>3</v>
      </c>
    </row>
    <row r="376" spans="1:9" s="10" customFormat="1" ht="15.95" customHeight="1">
      <c r="A376" s="45">
        <v>10</v>
      </c>
      <c r="B376" s="51" t="s">
        <v>2498</v>
      </c>
      <c r="C376" s="286" t="s">
        <v>2499</v>
      </c>
      <c r="D376" s="287" t="s">
        <v>8</v>
      </c>
      <c r="E376" s="42" t="s">
        <v>288</v>
      </c>
      <c r="F376" s="69" t="s">
        <v>2501</v>
      </c>
      <c r="G376" s="46"/>
      <c r="H376" s="37" t="s">
        <v>326</v>
      </c>
      <c r="I376" s="10">
        <v>4</v>
      </c>
    </row>
    <row r="377" spans="1:9" s="10" customFormat="1" ht="15.95" customHeight="1">
      <c r="A377" s="45">
        <v>11</v>
      </c>
      <c r="B377" s="51" t="s">
        <v>2500</v>
      </c>
      <c r="C377" s="286" t="s">
        <v>149</v>
      </c>
      <c r="D377" s="287" t="s">
        <v>116</v>
      </c>
      <c r="E377" s="42" t="s">
        <v>288</v>
      </c>
      <c r="F377" s="69" t="s">
        <v>2501</v>
      </c>
      <c r="G377" s="46"/>
      <c r="H377" s="37" t="s">
        <v>326</v>
      </c>
      <c r="I377" s="10">
        <v>5</v>
      </c>
    </row>
    <row r="378" spans="1:9" s="10" customFormat="1" ht="15.95" customHeight="1">
      <c r="A378" s="45">
        <v>12</v>
      </c>
      <c r="B378" s="51" t="s">
        <v>2634</v>
      </c>
      <c r="C378" s="286" t="s">
        <v>232</v>
      </c>
      <c r="D378" s="287" t="s">
        <v>2635</v>
      </c>
      <c r="E378" s="42" t="s">
        <v>288</v>
      </c>
      <c r="F378" s="69" t="s">
        <v>2501</v>
      </c>
      <c r="G378" s="46"/>
      <c r="H378" s="37" t="s">
        <v>326</v>
      </c>
      <c r="I378" s="10">
        <v>6</v>
      </c>
    </row>
    <row r="379" spans="1:9" s="10" customFormat="1" ht="15.95" customHeight="1">
      <c r="A379" s="45">
        <v>13</v>
      </c>
      <c r="B379" s="51" t="s">
        <v>2502</v>
      </c>
      <c r="C379" s="286" t="s">
        <v>314</v>
      </c>
      <c r="D379" s="287" t="s">
        <v>50</v>
      </c>
      <c r="E379" s="42" t="s">
        <v>290</v>
      </c>
      <c r="F379" s="69" t="s">
        <v>2103</v>
      </c>
      <c r="G379" s="46"/>
      <c r="H379" s="37" t="s">
        <v>326</v>
      </c>
      <c r="I379" s="10">
        <v>7</v>
      </c>
    </row>
    <row r="380" spans="1:9" s="10" customFormat="1" ht="15.95" customHeight="1">
      <c r="A380" s="45">
        <v>14</v>
      </c>
      <c r="B380" s="51" t="s">
        <v>2503</v>
      </c>
      <c r="C380" s="286" t="s">
        <v>40</v>
      </c>
      <c r="D380" s="287" t="s">
        <v>11</v>
      </c>
      <c r="E380" s="42" t="s">
        <v>290</v>
      </c>
      <c r="F380" s="69" t="s">
        <v>2103</v>
      </c>
      <c r="G380" s="46"/>
      <c r="H380" s="37" t="s">
        <v>326</v>
      </c>
      <c r="I380" s="10">
        <v>8</v>
      </c>
    </row>
    <row r="381" spans="1:9" s="10" customFormat="1" ht="15.95" customHeight="1">
      <c r="A381" s="45">
        <v>15</v>
      </c>
      <c r="B381" s="51" t="s">
        <v>2504</v>
      </c>
      <c r="C381" s="286" t="s">
        <v>214</v>
      </c>
      <c r="D381" s="287" t="s">
        <v>9</v>
      </c>
      <c r="E381" s="42" t="s">
        <v>290</v>
      </c>
      <c r="F381" s="69" t="s">
        <v>2103</v>
      </c>
      <c r="G381" s="46"/>
      <c r="H381" s="37" t="s">
        <v>326</v>
      </c>
      <c r="I381" s="10">
        <v>9</v>
      </c>
    </row>
    <row r="382" spans="1:9" s="10" customFormat="1" ht="15.95" customHeight="1">
      <c r="A382" s="45">
        <v>16</v>
      </c>
      <c r="B382" s="51" t="s">
        <v>2505</v>
      </c>
      <c r="C382" s="286" t="s">
        <v>2506</v>
      </c>
      <c r="D382" s="287" t="s">
        <v>217</v>
      </c>
      <c r="E382" s="42" t="s">
        <v>290</v>
      </c>
      <c r="F382" s="69" t="s">
        <v>2103</v>
      </c>
      <c r="G382" s="46"/>
      <c r="H382" s="37" t="s">
        <v>326</v>
      </c>
      <c r="I382" s="10">
        <v>10</v>
      </c>
    </row>
    <row r="383" spans="1:9" s="10" customFormat="1" ht="15.95" customHeight="1">
      <c r="A383" s="45">
        <v>17</v>
      </c>
      <c r="B383" s="51" t="s">
        <v>2507</v>
      </c>
      <c r="C383" s="286" t="s">
        <v>38</v>
      </c>
      <c r="D383" s="287" t="s">
        <v>402</v>
      </c>
      <c r="E383" s="42" t="s">
        <v>290</v>
      </c>
      <c r="F383" s="69" t="s">
        <v>2103</v>
      </c>
      <c r="G383" s="46"/>
      <c r="H383" s="37" t="s">
        <v>326</v>
      </c>
      <c r="I383" s="10">
        <v>11</v>
      </c>
    </row>
    <row r="384" spans="1:9" s="10" customFormat="1" ht="15.95" customHeight="1">
      <c r="A384" s="45">
        <v>18</v>
      </c>
      <c r="B384" s="51" t="s">
        <v>2508</v>
      </c>
      <c r="C384" s="286" t="s">
        <v>1053</v>
      </c>
      <c r="D384" s="287" t="s">
        <v>89</v>
      </c>
      <c r="E384" s="42" t="s">
        <v>290</v>
      </c>
      <c r="F384" s="69" t="s">
        <v>2103</v>
      </c>
      <c r="G384" s="46"/>
      <c r="H384" s="37" t="s">
        <v>326</v>
      </c>
      <c r="I384" s="10">
        <v>12</v>
      </c>
    </row>
    <row r="385" spans="1:9" s="10" customFormat="1" ht="15.95" customHeight="1">
      <c r="A385" s="45">
        <v>19</v>
      </c>
      <c r="B385" s="51" t="s">
        <v>2509</v>
      </c>
      <c r="C385" s="286" t="s">
        <v>2510</v>
      </c>
      <c r="D385" s="287" t="s">
        <v>173</v>
      </c>
      <c r="E385" s="42" t="s">
        <v>2517</v>
      </c>
      <c r="F385" s="69" t="s">
        <v>1971</v>
      </c>
      <c r="G385" s="46"/>
      <c r="H385" s="37" t="s">
        <v>326</v>
      </c>
      <c r="I385" s="10">
        <v>13</v>
      </c>
    </row>
    <row r="386" spans="1:9" s="10" customFormat="1" ht="15.95" customHeight="1">
      <c r="A386" s="45">
        <v>20</v>
      </c>
      <c r="B386" s="51" t="s">
        <v>2511</v>
      </c>
      <c r="C386" s="286" t="s">
        <v>987</v>
      </c>
      <c r="D386" s="287" t="s">
        <v>132</v>
      </c>
      <c r="E386" s="42" t="s">
        <v>2517</v>
      </c>
      <c r="F386" s="69" t="s">
        <v>1971</v>
      </c>
      <c r="G386" s="46"/>
      <c r="H386" s="37" t="s">
        <v>326</v>
      </c>
      <c r="I386" s="10">
        <v>14</v>
      </c>
    </row>
    <row r="387" spans="1:9" s="10" customFormat="1" ht="15.95" customHeight="1">
      <c r="A387" s="45">
        <v>21</v>
      </c>
      <c r="B387" s="51" t="s">
        <v>2512</v>
      </c>
      <c r="C387" s="286" t="s">
        <v>2513</v>
      </c>
      <c r="D387" s="287" t="s">
        <v>1817</v>
      </c>
      <c r="E387" s="42" t="s">
        <v>2517</v>
      </c>
      <c r="F387" s="69" t="s">
        <v>1971</v>
      </c>
      <c r="G387" s="46"/>
      <c r="H387" s="37" t="s">
        <v>326</v>
      </c>
      <c r="I387" s="10">
        <v>15</v>
      </c>
    </row>
    <row r="388" spans="1:9" s="10" customFormat="1" ht="15.95" customHeight="1">
      <c r="A388" s="45">
        <v>22</v>
      </c>
      <c r="B388" s="51" t="s">
        <v>2514</v>
      </c>
      <c r="C388" s="286" t="s">
        <v>2515</v>
      </c>
      <c r="D388" s="287" t="s">
        <v>1911</v>
      </c>
      <c r="E388" s="42" t="s">
        <v>2517</v>
      </c>
      <c r="F388" s="69" t="s">
        <v>1971</v>
      </c>
      <c r="G388" s="46"/>
      <c r="H388" s="37" t="s">
        <v>326</v>
      </c>
      <c r="I388" s="10">
        <v>16</v>
      </c>
    </row>
    <row r="389" spans="1:9" s="10" customFormat="1" ht="15.95" customHeight="1">
      <c r="A389" s="45">
        <v>23</v>
      </c>
      <c r="B389" s="51" t="s">
        <v>2516</v>
      </c>
      <c r="C389" s="286" t="s">
        <v>103</v>
      </c>
      <c r="D389" s="287" t="s">
        <v>6</v>
      </c>
      <c r="E389" s="42" t="s">
        <v>2517</v>
      </c>
      <c r="F389" s="69" t="s">
        <v>1971</v>
      </c>
      <c r="G389" s="46"/>
      <c r="H389" s="37" t="s">
        <v>326</v>
      </c>
      <c r="I389" s="10">
        <v>17</v>
      </c>
    </row>
    <row r="390" spans="1:9" s="10" customFormat="1" ht="15.95" customHeight="1">
      <c r="A390" s="45">
        <v>24</v>
      </c>
      <c r="B390" s="51" t="s">
        <v>2518</v>
      </c>
      <c r="C390" s="286" t="s">
        <v>59</v>
      </c>
      <c r="D390" s="287" t="s">
        <v>2519</v>
      </c>
      <c r="E390" s="42" t="s">
        <v>2542</v>
      </c>
      <c r="F390" s="69" t="s">
        <v>2320</v>
      </c>
      <c r="G390" s="46"/>
      <c r="H390" s="37" t="s">
        <v>326</v>
      </c>
      <c r="I390" s="10">
        <v>1</v>
      </c>
    </row>
    <row r="391" spans="1:9" s="10" customFormat="1" ht="15.95" customHeight="1">
      <c r="A391" s="45">
        <v>25</v>
      </c>
      <c r="B391" s="51" t="s">
        <v>2520</v>
      </c>
      <c r="C391" s="286" t="s">
        <v>41</v>
      </c>
      <c r="D391" s="287" t="s">
        <v>36</v>
      </c>
      <c r="E391" s="42" t="s">
        <v>2542</v>
      </c>
      <c r="F391" s="69" t="s">
        <v>2320</v>
      </c>
      <c r="G391" s="46"/>
      <c r="H391" s="37" t="s">
        <v>326</v>
      </c>
      <c r="I391" s="10">
        <v>2</v>
      </c>
    </row>
    <row r="392" spans="1:9" s="10" customFormat="1" ht="15.95" customHeight="1">
      <c r="A392" s="45">
        <v>26</v>
      </c>
      <c r="B392" s="51" t="s">
        <v>2521</v>
      </c>
      <c r="C392" s="286" t="s">
        <v>1059</v>
      </c>
      <c r="D392" s="287" t="s">
        <v>63</v>
      </c>
      <c r="E392" s="42" t="s">
        <v>2542</v>
      </c>
      <c r="F392" s="69" t="s">
        <v>2320</v>
      </c>
      <c r="G392" s="69" t="s">
        <v>2543</v>
      </c>
      <c r="H392" s="37" t="s">
        <v>326</v>
      </c>
      <c r="I392" s="10">
        <v>3</v>
      </c>
    </row>
    <row r="393" spans="1:9" s="10" customFormat="1" ht="15.95" customHeight="1">
      <c r="A393" s="45">
        <v>27</v>
      </c>
      <c r="B393" s="51" t="s">
        <v>2522</v>
      </c>
      <c r="C393" s="286" t="s">
        <v>2523</v>
      </c>
      <c r="D393" s="287" t="s">
        <v>151</v>
      </c>
      <c r="E393" s="42" t="s">
        <v>2542</v>
      </c>
      <c r="F393" s="69" t="s">
        <v>2501</v>
      </c>
      <c r="G393" s="46"/>
      <c r="H393" s="37" t="s">
        <v>326</v>
      </c>
      <c r="I393" s="10">
        <v>4</v>
      </c>
    </row>
    <row r="394" spans="1:9" s="10" customFormat="1" ht="15.95" customHeight="1">
      <c r="A394" s="45">
        <v>28</v>
      </c>
      <c r="B394" s="51" t="s">
        <v>2524</v>
      </c>
      <c r="C394" s="286" t="s">
        <v>2525</v>
      </c>
      <c r="D394" s="287" t="s">
        <v>51</v>
      </c>
      <c r="E394" s="42" t="s">
        <v>2542</v>
      </c>
      <c r="F394" s="69" t="s">
        <v>2320</v>
      </c>
      <c r="G394" s="46"/>
      <c r="H394" s="37" t="s">
        <v>326</v>
      </c>
      <c r="I394" s="10">
        <v>5</v>
      </c>
    </row>
    <row r="395" spans="1:9" s="10" customFormat="1" ht="15.95" customHeight="1">
      <c r="A395" s="45">
        <v>29</v>
      </c>
      <c r="B395" s="51" t="s">
        <v>2526</v>
      </c>
      <c r="C395" s="286" t="s">
        <v>2527</v>
      </c>
      <c r="D395" s="287" t="s">
        <v>47</v>
      </c>
      <c r="E395" s="42" t="s">
        <v>2542</v>
      </c>
      <c r="F395" s="69" t="s">
        <v>2320</v>
      </c>
      <c r="G395" s="46"/>
      <c r="H395" s="37" t="s">
        <v>326</v>
      </c>
      <c r="I395" s="10">
        <v>6</v>
      </c>
    </row>
    <row r="396" spans="1:9" s="10" customFormat="1" ht="15.95" customHeight="1">
      <c r="A396" s="45">
        <v>30</v>
      </c>
      <c r="B396" s="51" t="s">
        <v>2528</v>
      </c>
      <c r="C396" s="286" t="s">
        <v>638</v>
      </c>
      <c r="D396" s="287" t="s">
        <v>126</v>
      </c>
      <c r="E396" s="42" t="s">
        <v>2542</v>
      </c>
      <c r="F396" s="69" t="s">
        <v>2501</v>
      </c>
      <c r="G396" s="231"/>
      <c r="H396" s="37" t="s">
        <v>326</v>
      </c>
      <c r="I396" s="10">
        <v>7</v>
      </c>
    </row>
    <row r="397" spans="1:9" s="10" customFormat="1" ht="15.95" customHeight="1">
      <c r="A397" s="45">
        <v>31</v>
      </c>
      <c r="B397" s="51" t="s">
        <v>2529</v>
      </c>
      <c r="C397" s="286" t="s">
        <v>14</v>
      </c>
      <c r="D397" s="287" t="s">
        <v>200</v>
      </c>
      <c r="E397" s="42" t="s">
        <v>2542</v>
      </c>
      <c r="F397" s="69" t="s">
        <v>2320</v>
      </c>
      <c r="G397" s="46"/>
      <c r="H397" s="37" t="s">
        <v>326</v>
      </c>
      <c r="I397" s="10">
        <v>8</v>
      </c>
    </row>
    <row r="398" spans="1:9" s="10" customFormat="1" ht="15.95" customHeight="1">
      <c r="A398" s="45">
        <v>32</v>
      </c>
      <c r="B398" s="51" t="s">
        <v>2530</v>
      </c>
      <c r="C398" s="286" t="s">
        <v>2531</v>
      </c>
      <c r="D398" s="287" t="s">
        <v>2532</v>
      </c>
      <c r="E398" s="42" t="s">
        <v>2542</v>
      </c>
      <c r="F398" s="69" t="s">
        <v>2320</v>
      </c>
      <c r="G398" s="46"/>
      <c r="H398" s="37" t="s">
        <v>326</v>
      </c>
      <c r="I398" s="10">
        <v>9</v>
      </c>
    </row>
    <row r="399" spans="1:9" s="10" customFormat="1" ht="15.95" customHeight="1">
      <c r="A399" s="45">
        <v>33</v>
      </c>
      <c r="B399" s="51" t="s">
        <v>2533</v>
      </c>
      <c r="C399" s="286" t="s">
        <v>2534</v>
      </c>
      <c r="D399" s="287" t="s">
        <v>66</v>
      </c>
      <c r="E399" s="42" t="s">
        <v>2542</v>
      </c>
      <c r="F399" s="69" t="s">
        <v>2320</v>
      </c>
      <c r="G399" s="46"/>
      <c r="H399" s="37" t="s">
        <v>326</v>
      </c>
      <c r="I399" s="10">
        <v>10</v>
      </c>
    </row>
    <row r="400" spans="1:9" s="10" customFormat="1" ht="15.95" customHeight="1">
      <c r="A400" s="45">
        <v>34</v>
      </c>
      <c r="B400" s="51" t="s">
        <v>2535</v>
      </c>
      <c r="C400" s="286" t="s">
        <v>83</v>
      </c>
      <c r="D400" s="287" t="s">
        <v>161</v>
      </c>
      <c r="E400" s="42" t="s">
        <v>2542</v>
      </c>
      <c r="F400" s="69" t="s">
        <v>2320</v>
      </c>
      <c r="G400" s="46"/>
      <c r="H400" s="37" t="s">
        <v>326</v>
      </c>
      <c r="I400" s="10">
        <v>11</v>
      </c>
    </row>
    <row r="401" spans="1:9" s="10" customFormat="1" ht="15.95" customHeight="1">
      <c r="A401" s="45">
        <v>35</v>
      </c>
      <c r="B401" s="51" t="s">
        <v>2536</v>
      </c>
      <c r="C401" s="286" t="s">
        <v>149</v>
      </c>
      <c r="D401" s="287" t="s">
        <v>167</v>
      </c>
      <c r="E401" s="42" t="s">
        <v>2542</v>
      </c>
      <c r="F401" s="69" t="s">
        <v>2501</v>
      </c>
      <c r="G401" s="46"/>
      <c r="H401" s="37" t="s">
        <v>326</v>
      </c>
      <c r="I401" s="10">
        <v>12</v>
      </c>
    </row>
    <row r="402" spans="1:9" s="10" customFormat="1" ht="15.95" customHeight="1">
      <c r="A402" s="45">
        <v>36</v>
      </c>
      <c r="B402" s="51" t="s">
        <v>2537</v>
      </c>
      <c r="C402" s="286" t="s">
        <v>1152</v>
      </c>
      <c r="D402" s="287" t="s">
        <v>159</v>
      </c>
      <c r="E402" s="42" t="s">
        <v>2542</v>
      </c>
      <c r="F402" s="69" t="s">
        <v>2320</v>
      </c>
      <c r="G402" s="46"/>
      <c r="H402" s="37" t="s">
        <v>326</v>
      </c>
      <c r="I402" s="10">
        <v>13</v>
      </c>
    </row>
    <row r="403" spans="1:9" s="10" customFormat="1" ht="15.95" customHeight="1">
      <c r="A403" s="45">
        <v>37</v>
      </c>
      <c r="B403" s="51" t="s">
        <v>2538</v>
      </c>
      <c r="C403" s="286" t="s">
        <v>2539</v>
      </c>
      <c r="D403" s="287" t="s">
        <v>402</v>
      </c>
      <c r="E403" s="42" t="s">
        <v>2542</v>
      </c>
      <c r="F403" s="69" t="s">
        <v>2320</v>
      </c>
      <c r="G403" s="46"/>
      <c r="H403" s="37" t="s">
        <v>326</v>
      </c>
      <c r="I403" s="10">
        <v>14</v>
      </c>
    </row>
    <row r="404" spans="1:9" s="10" customFormat="1" ht="15.95" customHeight="1">
      <c r="A404" s="45">
        <v>38</v>
      </c>
      <c r="B404" s="51" t="s">
        <v>2540</v>
      </c>
      <c r="C404" s="286" t="s">
        <v>2541</v>
      </c>
      <c r="D404" s="287" t="s">
        <v>76</v>
      </c>
      <c r="E404" s="42" t="s">
        <v>2542</v>
      </c>
      <c r="F404" s="69" t="s">
        <v>2320</v>
      </c>
      <c r="G404" s="46"/>
      <c r="H404" s="37" t="s">
        <v>326</v>
      </c>
      <c r="I404" s="10">
        <v>15</v>
      </c>
    </row>
    <row r="405" spans="1:9" s="10" customFormat="1" ht="15.95" customHeight="1">
      <c r="A405" s="45">
        <v>39</v>
      </c>
      <c r="B405" s="51" t="s">
        <v>2390</v>
      </c>
      <c r="C405" s="286" t="s">
        <v>2391</v>
      </c>
      <c r="D405" s="287" t="s">
        <v>173</v>
      </c>
      <c r="E405" s="42" t="s">
        <v>2409</v>
      </c>
      <c r="F405" s="69" t="s">
        <v>2247</v>
      </c>
      <c r="G405" s="46"/>
      <c r="H405" s="37" t="s">
        <v>326</v>
      </c>
      <c r="I405" s="10">
        <v>16</v>
      </c>
    </row>
    <row r="406" spans="1:9" s="10" customFormat="1" ht="15.95" customHeight="1">
      <c r="A406" s="45">
        <v>40</v>
      </c>
      <c r="B406" s="51" t="s">
        <v>2392</v>
      </c>
      <c r="C406" s="286" t="s">
        <v>175</v>
      </c>
      <c r="D406" s="287" t="s">
        <v>193</v>
      </c>
      <c r="E406" s="42" t="s">
        <v>2409</v>
      </c>
      <c r="F406" s="69" t="s">
        <v>2247</v>
      </c>
      <c r="G406" s="46"/>
      <c r="H406" s="37" t="s">
        <v>326</v>
      </c>
      <c r="I406" s="10">
        <v>17</v>
      </c>
    </row>
    <row r="407" spans="1:9" s="10" customFormat="1" ht="15.95" customHeight="1">
      <c r="A407" s="45">
        <v>41</v>
      </c>
      <c r="B407" s="51" t="s">
        <v>2393</v>
      </c>
      <c r="C407" s="286" t="s">
        <v>211</v>
      </c>
      <c r="D407" s="287" t="s">
        <v>151</v>
      </c>
      <c r="E407" s="42" t="s">
        <v>2409</v>
      </c>
      <c r="F407" s="69" t="s">
        <v>2410</v>
      </c>
      <c r="G407" s="46"/>
      <c r="H407" s="37" t="s">
        <v>326</v>
      </c>
      <c r="I407" s="10">
        <v>18</v>
      </c>
    </row>
    <row r="408" spans="1:9" s="10" customFormat="1" ht="15.95" customHeight="1">
      <c r="A408" s="45">
        <v>42</v>
      </c>
      <c r="B408" s="51" t="s">
        <v>2394</v>
      </c>
      <c r="C408" s="286" t="s">
        <v>2395</v>
      </c>
      <c r="D408" s="287" t="s">
        <v>151</v>
      </c>
      <c r="E408" s="42" t="s">
        <v>2409</v>
      </c>
      <c r="F408" s="69" t="s">
        <v>2247</v>
      </c>
      <c r="G408" s="46"/>
      <c r="H408" s="37" t="s">
        <v>326</v>
      </c>
      <c r="I408" s="10">
        <v>19</v>
      </c>
    </row>
    <row r="409" spans="1:9" s="10" customFormat="1" ht="15.95" customHeight="1">
      <c r="A409" s="45">
        <v>43</v>
      </c>
      <c r="B409" s="51" t="s">
        <v>2396</v>
      </c>
      <c r="C409" s="286" t="s">
        <v>2397</v>
      </c>
      <c r="D409" s="287" t="s">
        <v>8</v>
      </c>
      <c r="E409" s="42" t="s">
        <v>2409</v>
      </c>
      <c r="F409" s="69" t="s">
        <v>2247</v>
      </c>
      <c r="G409" s="46"/>
      <c r="H409" s="37" t="s">
        <v>326</v>
      </c>
      <c r="I409" s="10">
        <v>20</v>
      </c>
    </row>
    <row r="410" spans="1:9" s="10" customFormat="1" ht="15.95" customHeight="1">
      <c r="A410" s="45">
        <v>44</v>
      </c>
      <c r="B410" s="51" t="s">
        <v>2398</v>
      </c>
      <c r="C410" s="286" t="s">
        <v>1070</v>
      </c>
      <c r="D410" s="287" t="s">
        <v>47</v>
      </c>
      <c r="E410" s="42" t="s">
        <v>2409</v>
      </c>
      <c r="F410" s="69" t="s">
        <v>2247</v>
      </c>
      <c r="G410" s="46"/>
      <c r="H410" s="37" t="s">
        <v>326</v>
      </c>
      <c r="I410" s="10">
        <v>21</v>
      </c>
    </row>
    <row r="411" spans="1:9" s="10" customFormat="1" ht="15.95" customHeight="1">
      <c r="A411" s="45">
        <v>45</v>
      </c>
      <c r="B411" s="51" t="s">
        <v>2399</v>
      </c>
      <c r="C411" s="286" t="s">
        <v>1550</v>
      </c>
      <c r="D411" s="287" t="s">
        <v>2400</v>
      </c>
      <c r="E411" s="42" t="s">
        <v>2409</v>
      </c>
      <c r="F411" s="69" t="s">
        <v>2247</v>
      </c>
      <c r="G411" s="231"/>
      <c r="H411" s="37" t="s">
        <v>326</v>
      </c>
      <c r="I411" s="10">
        <v>22</v>
      </c>
    </row>
    <row r="412" spans="1:9" s="10" customFormat="1" ht="15.95" customHeight="1">
      <c r="A412" s="45">
        <v>46</v>
      </c>
      <c r="B412" s="51" t="s">
        <v>2401</v>
      </c>
      <c r="C412" s="286" t="s">
        <v>2402</v>
      </c>
      <c r="D412" s="287" t="s">
        <v>174</v>
      </c>
      <c r="E412" s="42" t="s">
        <v>2409</v>
      </c>
      <c r="F412" s="69" t="s">
        <v>2247</v>
      </c>
      <c r="G412" s="46"/>
      <c r="H412" s="37" t="s">
        <v>326</v>
      </c>
      <c r="I412" s="10">
        <v>23</v>
      </c>
    </row>
    <row r="413" spans="1:9" s="10" customFormat="1" ht="15.95" customHeight="1">
      <c r="A413" s="45">
        <v>47</v>
      </c>
      <c r="B413" s="51" t="s">
        <v>2403</v>
      </c>
      <c r="C413" s="286" t="s">
        <v>2404</v>
      </c>
      <c r="D413" s="287" t="s">
        <v>95</v>
      </c>
      <c r="E413" s="42" t="s">
        <v>2409</v>
      </c>
      <c r="F413" s="69" t="s">
        <v>2247</v>
      </c>
      <c r="G413" s="46"/>
      <c r="H413" s="37" t="s">
        <v>326</v>
      </c>
      <c r="I413" s="10">
        <v>24</v>
      </c>
    </row>
    <row r="414" spans="1:9" s="10" customFormat="1" ht="15.95" customHeight="1">
      <c r="A414" s="45">
        <v>48</v>
      </c>
      <c r="B414" s="51" t="s">
        <v>2405</v>
      </c>
      <c r="C414" s="286" t="s">
        <v>2406</v>
      </c>
      <c r="D414" s="287" t="s">
        <v>200</v>
      </c>
      <c r="E414" s="42" t="s">
        <v>2409</v>
      </c>
      <c r="F414" s="69" t="s">
        <v>2247</v>
      </c>
      <c r="G414" s="46"/>
      <c r="H414" s="37" t="s">
        <v>326</v>
      </c>
      <c r="I414" s="10">
        <v>25</v>
      </c>
    </row>
    <row r="415" spans="1:9" s="10" customFormat="1" ht="15.95" customHeight="1">
      <c r="A415" s="45">
        <v>49</v>
      </c>
      <c r="B415" s="51" t="s">
        <v>2407</v>
      </c>
      <c r="C415" s="286" t="s">
        <v>866</v>
      </c>
      <c r="D415" s="287" t="s">
        <v>6</v>
      </c>
      <c r="E415" s="42" t="s">
        <v>2409</v>
      </c>
      <c r="F415" s="69" t="s">
        <v>2247</v>
      </c>
      <c r="G415" s="46"/>
      <c r="H415" s="37" t="s">
        <v>326</v>
      </c>
      <c r="I415" s="10">
        <v>26</v>
      </c>
    </row>
    <row r="416" spans="1:9" s="10" customFormat="1" ht="15.95" customHeight="1">
      <c r="A416" s="45">
        <v>50</v>
      </c>
      <c r="B416" s="51" t="s">
        <v>2408</v>
      </c>
      <c r="C416" s="286" t="s">
        <v>2191</v>
      </c>
      <c r="D416" s="287" t="s">
        <v>113</v>
      </c>
      <c r="E416" s="42" t="s">
        <v>2409</v>
      </c>
      <c r="F416" s="69" t="s">
        <v>2247</v>
      </c>
      <c r="G416" s="258"/>
      <c r="H416" s="37" t="s">
        <v>326</v>
      </c>
      <c r="I416" s="10">
        <v>27</v>
      </c>
    </row>
    <row r="417" spans="1:8" s="8" customFormat="1" ht="20.100000000000001" customHeight="1">
      <c r="A417" s="45"/>
      <c r="B417" s="441" t="s">
        <v>3</v>
      </c>
      <c r="C417" s="466"/>
      <c r="D417" s="308">
        <f>A456</f>
        <v>39</v>
      </c>
      <c r="E417" s="44"/>
      <c r="F417" s="44"/>
      <c r="G417" s="106"/>
      <c r="H417" s="37"/>
    </row>
    <row r="418" spans="1:8" s="10" customFormat="1" ht="15.95" customHeight="1">
      <c r="A418" s="45">
        <v>1</v>
      </c>
      <c r="B418" s="51" t="s">
        <v>2411</v>
      </c>
      <c r="C418" s="286" t="s">
        <v>2412</v>
      </c>
      <c r="D418" s="287" t="s">
        <v>2413</v>
      </c>
      <c r="E418" s="42" t="s">
        <v>2440</v>
      </c>
      <c r="F418" s="69" t="s">
        <v>2174</v>
      </c>
      <c r="G418" s="45"/>
      <c r="H418" s="37" t="s">
        <v>326</v>
      </c>
    </row>
    <row r="419" spans="1:8" s="10" customFormat="1" ht="15.95" customHeight="1">
      <c r="A419" s="45">
        <v>2</v>
      </c>
      <c r="B419" s="51" t="s">
        <v>2414</v>
      </c>
      <c r="C419" s="286" t="s">
        <v>2415</v>
      </c>
      <c r="D419" s="287" t="s">
        <v>1364</v>
      </c>
      <c r="E419" s="42" t="s">
        <v>2440</v>
      </c>
      <c r="F419" s="69" t="s">
        <v>2174</v>
      </c>
      <c r="G419" s="45"/>
      <c r="H419" s="37" t="s">
        <v>326</v>
      </c>
    </row>
    <row r="420" spans="1:8" s="10" customFormat="1" ht="15.95" customHeight="1">
      <c r="A420" s="45">
        <v>3</v>
      </c>
      <c r="B420" s="51" t="s">
        <v>2416</v>
      </c>
      <c r="C420" s="286" t="s">
        <v>2417</v>
      </c>
      <c r="D420" s="287" t="s">
        <v>132</v>
      </c>
      <c r="E420" s="42" t="s">
        <v>2440</v>
      </c>
      <c r="F420" s="69" t="s">
        <v>2174</v>
      </c>
      <c r="G420" s="45"/>
      <c r="H420" s="37" t="s">
        <v>326</v>
      </c>
    </row>
    <row r="421" spans="1:8" s="10" customFormat="1" ht="15.95" customHeight="1">
      <c r="A421" s="45">
        <v>4</v>
      </c>
      <c r="B421" s="51" t="s">
        <v>2418</v>
      </c>
      <c r="C421" s="286" t="s">
        <v>2419</v>
      </c>
      <c r="D421" s="287" t="s">
        <v>174</v>
      </c>
      <c r="E421" s="42" t="s">
        <v>2440</v>
      </c>
      <c r="F421" s="69" t="s">
        <v>2174</v>
      </c>
      <c r="G421" s="45"/>
      <c r="H421" s="37" t="s">
        <v>326</v>
      </c>
    </row>
    <row r="422" spans="1:8" s="10" customFormat="1" ht="15.95" customHeight="1">
      <c r="A422" s="45">
        <v>5</v>
      </c>
      <c r="B422" s="51" t="s">
        <v>2420</v>
      </c>
      <c r="C422" s="286" t="s">
        <v>2421</v>
      </c>
      <c r="D422" s="287" t="s">
        <v>197</v>
      </c>
      <c r="E422" s="42" t="s">
        <v>2440</v>
      </c>
      <c r="F422" s="69" t="s">
        <v>2174</v>
      </c>
      <c r="G422" s="45"/>
      <c r="H422" s="37" t="s">
        <v>326</v>
      </c>
    </row>
    <row r="423" spans="1:8" s="10" customFormat="1" ht="15.95" customHeight="1">
      <c r="A423" s="45">
        <v>6</v>
      </c>
      <c r="B423" s="51" t="s">
        <v>2422</v>
      </c>
      <c r="C423" s="286" t="s">
        <v>2423</v>
      </c>
      <c r="D423" s="287" t="s">
        <v>126</v>
      </c>
      <c r="E423" s="42" t="s">
        <v>2440</v>
      </c>
      <c r="F423" s="69" t="s">
        <v>2174</v>
      </c>
      <c r="G423" s="45"/>
      <c r="H423" s="37" t="s">
        <v>326</v>
      </c>
    </row>
    <row r="424" spans="1:8" s="10" customFormat="1" ht="15.95" customHeight="1">
      <c r="A424" s="45">
        <v>7</v>
      </c>
      <c r="B424" s="51" t="s">
        <v>2424</v>
      </c>
      <c r="C424" s="286" t="s">
        <v>2425</v>
      </c>
      <c r="D424" s="287" t="s">
        <v>2177</v>
      </c>
      <c r="E424" s="42" t="s">
        <v>2440</v>
      </c>
      <c r="F424" s="69" t="s">
        <v>2174</v>
      </c>
      <c r="G424" s="45"/>
      <c r="H424" s="37" t="s">
        <v>326</v>
      </c>
    </row>
    <row r="425" spans="1:8" s="10" customFormat="1" ht="15.95" customHeight="1">
      <c r="A425" s="45">
        <v>8</v>
      </c>
      <c r="B425" s="51" t="s">
        <v>2426</v>
      </c>
      <c r="C425" s="286" t="s">
        <v>400</v>
      </c>
      <c r="D425" s="287" t="s">
        <v>33</v>
      </c>
      <c r="E425" s="42" t="s">
        <v>2440</v>
      </c>
      <c r="F425" s="69" t="s">
        <v>2174</v>
      </c>
      <c r="G425" s="45"/>
      <c r="H425" s="37" t="s">
        <v>326</v>
      </c>
    </row>
    <row r="426" spans="1:8" s="10" customFormat="1" ht="15.95" customHeight="1">
      <c r="A426" s="45">
        <v>9</v>
      </c>
      <c r="B426" s="51" t="s">
        <v>2427</v>
      </c>
      <c r="C426" s="286" t="s">
        <v>2428</v>
      </c>
      <c r="D426" s="287" t="s">
        <v>378</v>
      </c>
      <c r="E426" s="42" t="s">
        <v>2440</v>
      </c>
      <c r="F426" s="69" t="s">
        <v>2174</v>
      </c>
      <c r="G426" s="45"/>
      <c r="H426" s="37" t="s">
        <v>326</v>
      </c>
    </row>
    <row r="427" spans="1:8" s="10" customFormat="1" ht="15.95" customHeight="1">
      <c r="A427" s="45">
        <v>10</v>
      </c>
      <c r="B427" s="51" t="s">
        <v>2429</v>
      </c>
      <c r="C427" s="286" t="s">
        <v>400</v>
      </c>
      <c r="D427" s="287" t="s">
        <v>2430</v>
      </c>
      <c r="E427" s="42" t="s">
        <v>2440</v>
      </c>
      <c r="F427" s="69" t="s">
        <v>2174</v>
      </c>
      <c r="G427" s="45"/>
      <c r="H427" s="37" t="s">
        <v>326</v>
      </c>
    </row>
    <row r="428" spans="1:8" s="10" customFormat="1" ht="15.95" customHeight="1">
      <c r="A428" s="45">
        <v>11</v>
      </c>
      <c r="B428" s="51" t="s">
        <v>2431</v>
      </c>
      <c r="C428" s="286" t="s">
        <v>2432</v>
      </c>
      <c r="D428" s="287" t="s">
        <v>70</v>
      </c>
      <c r="E428" s="42" t="s">
        <v>2440</v>
      </c>
      <c r="F428" s="69" t="s">
        <v>2174</v>
      </c>
      <c r="G428" s="45"/>
      <c r="H428" s="37" t="s">
        <v>326</v>
      </c>
    </row>
    <row r="429" spans="1:8" s="10" customFormat="1" ht="15.95" customHeight="1">
      <c r="A429" s="45">
        <v>12</v>
      </c>
      <c r="B429" s="51" t="s">
        <v>2433</v>
      </c>
      <c r="C429" s="286" t="s">
        <v>2434</v>
      </c>
      <c r="D429" s="287" t="s">
        <v>159</v>
      </c>
      <c r="E429" s="42" t="s">
        <v>2440</v>
      </c>
      <c r="F429" s="69" t="s">
        <v>2174</v>
      </c>
      <c r="G429" s="231"/>
      <c r="H429" s="37" t="s">
        <v>326</v>
      </c>
    </row>
    <row r="430" spans="1:8" s="10" customFormat="1" ht="15.95" customHeight="1">
      <c r="A430" s="45">
        <v>13</v>
      </c>
      <c r="B430" s="51" t="s">
        <v>2435</v>
      </c>
      <c r="C430" s="286" t="s">
        <v>213</v>
      </c>
      <c r="D430" s="287" t="s">
        <v>159</v>
      </c>
      <c r="E430" s="42" t="s">
        <v>2440</v>
      </c>
      <c r="F430" s="69" t="s">
        <v>2174</v>
      </c>
      <c r="G430" s="45"/>
      <c r="H430" s="37" t="s">
        <v>326</v>
      </c>
    </row>
    <row r="431" spans="1:8" s="10" customFormat="1" ht="15.95" customHeight="1">
      <c r="A431" s="45">
        <v>14</v>
      </c>
      <c r="B431" s="51" t="s">
        <v>2436</v>
      </c>
      <c r="C431" s="286" t="s">
        <v>2437</v>
      </c>
      <c r="D431" s="287" t="s">
        <v>988</v>
      </c>
      <c r="E431" s="42" t="s">
        <v>2440</v>
      </c>
      <c r="F431" s="69" t="s">
        <v>2174</v>
      </c>
      <c r="G431" s="45"/>
      <c r="H431" s="37" t="s">
        <v>326</v>
      </c>
    </row>
    <row r="432" spans="1:8" s="10" customFormat="1" ht="15.95" customHeight="1">
      <c r="A432" s="45">
        <v>15</v>
      </c>
      <c r="B432" s="51" t="s">
        <v>2438</v>
      </c>
      <c r="C432" s="286" t="s">
        <v>196</v>
      </c>
      <c r="D432" s="287" t="s">
        <v>2439</v>
      </c>
      <c r="E432" s="42" t="s">
        <v>2440</v>
      </c>
      <c r="F432" s="69" t="s">
        <v>2174</v>
      </c>
      <c r="G432" s="45"/>
      <c r="H432" s="37" t="s">
        <v>326</v>
      </c>
    </row>
    <row r="433" spans="1:9" s="10" customFormat="1" ht="15.95" customHeight="1">
      <c r="A433" s="45">
        <v>16</v>
      </c>
      <c r="B433" s="51" t="s">
        <v>2544</v>
      </c>
      <c r="C433" s="260" t="s">
        <v>2545</v>
      </c>
      <c r="D433" s="261" t="s">
        <v>161</v>
      </c>
      <c r="E433" s="42" t="s">
        <v>2546</v>
      </c>
      <c r="F433" s="69" t="s">
        <v>2464</v>
      </c>
      <c r="G433" s="45"/>
      <c r="H433" s="37" t="s">
        <v>326</v>
      </c>
    </row>
    <row r="434" spans="1:9" s="10" customFormat="1" ht="15.95" customHeight="1">
      <c r="A434" s="45">
        <v>17</v>
      </c>
      <c r="B434" s="51" t="s">
        <v>2441</v>
      </c>
      <c r="C434" s="286" t="s">
        <v>2442</v>
      </c>
      <c r="D434" s="287" t="s">
        <v>173</v>
      </c>
      <c r="E434" s="42" t="s">
        <v>2456</v>
      </c>
      <c r="F434" s="69" t="s">
        <v>2443</v>
      </c>
      <c r="G434" s="45"/>
      <c r="H434" s="37" t="s">
        <v>326</v>
      </c>
    </row>
    <row r="435" spans="1:9" s="10" customFormat="1" ht="15.95" customHeight="1">
      <c r="A435" s="45">
        <v>18</v>
      </c>
      <c r="B435" s="51" t="s">
        <v>2444</v>
      </c>
      <c r="C435" s="286" t="s">
        <v>981</v>
      </c>
      <c r="D435" s="287" t="s">
        <v>152</v>
      </c>
      <c r="E435" s="42" t="s">
        <v>2456</v>
      </c>
      <c r="F435" s="69" t="s">
        <v>2447</v>
      </c>
      <c r="G435" s="45"/>
      <c r="H435" s="37" t="s">
        <v>326</v>
      </c>
    </row>
    <row r="436" spans="1:9" s="10" customFormat="1" ht="15.95" customHeight="1">
      <c r="A436" s="45">
        <v>19</v>
      </c>
      <c r="B436" s="51" t="s">
        <v>2445</v>
      </c>
      <c r="C436" s="286" t="s">
        <v>2446</v>
      </c>
      <c r="D436" s="287" t="s">
        <v>78</v>
      </c>
      <c r="E436" s="42" t="s">
        <v>2456</v>
      </c>
      <c r="F436" s="69" t="s">
        <v>2443</v>
      </c>
      <c r="G436" s="45"/>
      <c r="H436" s="37" t="s">
        <v>326</v>
      </c>
    </row>
    <row r="437" spans="1:9" s="10" customFormat="1" ht="15.95" customHeight="1">
      <c r="A437" s="45">
        <v>20</v>
      </c>
      <c r="B437" s="51" t="s">
        <v>2448</v>
      </c>
      <c r="C437" s="286" t="s">
        <v>1158</v>
      </c>
      <c r="D437" s="287" t="s">
        <v>55</v>
      </c>
      <c r="E437" s="42" t="s">
        <v>2456</v>
      </c>
      <c r="F437" s="69" t="s">
        <v>2447</v>
      </c>
      <c r="G437" s="45"/>
      <c r="H437" s="37" t="s">
        <v>326</v>
      </c>
    </row>
    <row r="438" spans="1:9" s="10" customFormat="1" ht="15.95" customHeight="1">
      <c r="A438" s="45">
        <v>21</v>
      </c>
      <c r="B438" s="51" t="s">
        <v>2449</v>
      </c>
      <c r="C438" s="286" t="s">
        <v>2450</v>
      </c>
      <c r="D438" s="287" t="s">
        <v>86</v>
      </c>
      <c r="E438" s="42" t="s">
        <v>2456</v>
      </c>
      <c r="F438" s="69" t="s">
        <v>2443</v>
      </c>
      <c r="G438" s="45"/>
      <c r="H438" s="37" t="s">
        <v>326</v>
      </c>
    </row>
    <row r="439" spans="1:9" s="10" customFormat="1" ht="15.95" customHeight="1">
      <c r="A439" s="45">
        <v>22</v>
      </c>
      <c r="B439" s="51" t="s">
        <v>2451</v>
      </c>
      <c r="C439" s="286" t="s">
        <v>98</v>
      </c>
      <c r="D439" s="287" t="s">
        <v>169</v>
      </c>
      <c r="E439" s="42" t="s">
        <v>2456</v>
      </c>
      <c r="F439" s="69" t="s">
        <v>2447</v>
      </c>
      <c r="G439" s="45"/>
      <c r="H439" s="37" t="s">
        <v>326</v>
      </c>
    </row>
    <row r="440" spans="1:9" s="10" customFormat="1" ht="15.95" customHeight="1">
      <c r="A440" s="45">
        <v>23</v>
      </c>
      <c r="B440" s="51" t="s">
        <v>2452</v>
      </c>
      <c r="C440" s="286" t="s">
        <v>994</v>
      </c>
      <c r="D440" s="287" t="s">
        <v>82</v>
      </c>
      <c r="E440" s="42" t="s">
        <v>2456</v>
      </c>
      <c r="F440" s="69" t="s">
        <v>2447</v>
      </c>
      <c r="G440" s="45"/>
      <c r="H440" s="37" t="s">
        <v>326</v>
      </c>
    </row>
    <row r="441" spans="1:9" s="10" customFormat="1" ht="15.95" customHeight="1">
      <c r="A441" s="45">
        <v>24</v>
      </c>
      <c r="B441" s="51" t="s">
        <v>2453</v>
      </c>
      <c r="C441" s="286" t="s">
        <v>122</v>
      </c>
      <c r="D441" s="287" t="s">
        <v>6</v>
      </c>
      <c r="E441" s="42" t="s">
        <v>2456</v>
      </c>
      <c r="F441" s="69" t="s">
        <v>2443</v>
      </c>
      <c r="G441" s="231"/>
      <c r="H441" s="37" t="s">
        <v>326</v>
      </c>
    </row>
    <row r="442" spans="1:9" s="10" customFormat="1" ht="15.95" customHeight="1">
      <c r="A442" s="45">
        <v>25</v>
      </c>
      <c r="B442" s="51" t="s">
        <v>2454</v>
      </c>
      <c r="C442" s="286" t="s">
        <v>2455</v>
      </c>
      <c r="D442" s="287" t="s">
        <v>49</v>
      </c>
      <c r="E442" s="42" t="s">
        <v>2456</v>
      </c>
      <c r="F442" s="69" t="s">
        <v>2443</v>
      </c>
      <c r="G442" s="45"/>
      <c r="H442" s="37" t="s">
        <v>326</v>
      </c>
    </row>
    <row r="443" spans="1:9" s="10" customFormat="1" ht="15.95" customHeight="1">
      <c r="A443" s="45">
        <v>26</v>
      </c>
      <c r="B443" s="51" t="s">
        <v>2276</v>
      </c>
      <c r="C443" s="286" t="s">
        <v>1012</v>
      </c>
      <c r="D443" s="287" t="s">
        <v>1015</v>
      </c>
      <c r="E443" s="42" t="s">
        <v>2287</v>
      </c>
      <c r="F443" s="69" t="s">
        <v>1264</v>
      </c>
      <c r="G443" s="46" t="s">
        <v>2291</v>
      </c>
      <c r="H443" s="37" t="s">
        <v>326</v>
      </c>
      <c r="I443" s="10">
        <v>1</v>
      </c>
    </row>
    <row r="444" spans="1:9" s="10" customFormat="1" ht="15.95" customHeight="1">
      <c r="A444" s="45">
        <v>27</v>
      </c>
      <c r="B444" s="51" t="s">
        <v>2277</v>
      </c>
      <c r="C444" s="286" t="s">
        <v>2278</v>
      </c>
      <c r="D444" s="287" t="s">
        <v>1719</v>
      </c>
      <c r="E444" s="42" t="s">
        <v>2287</v>
      </c>
      <c r="F444" s="69" t="s">
        <v>2288</v>
      </c>
      <c r="G444" s="45"/>
      <c r="H444" s="37" t="s">
        <v>326</v>
      </c>
      <c r="I444" s="10">
        <v>2</v>
      </c>
    </row>
    <row r="445" spans="1:9" s="10" customFormat="1" ht="15.95" customHeight="1">
      <c r="A445" s="45">
        <v>28</v>
      </c>
      <c r="B445" s="51" t="s">
        <v>2279</v>
      </c>
      <c r="C445" s="286" t="s">
        <v>470</v>
      </c>
      <c r="D445" s="287" t="s">
        <v>198</v>
      </c>
      <c r="E445" s="42" t="s">
        <v>2287</v>
      </c>
      <c r="F445" s="69" t="s">
        <v>1264</v>
      </c>
      <c r="G445" s="46" t="s">
        <v>2292</v>
      </c>
      <c r="H445" s="37" t="s">
        <v>326</v>
      </c>
      <c r="I445" s="10">
        <v>3</v>
      </c>
    </row>
    <row r="446" spans="1:9" s="10" customFormat="1" ht="15.95" customHeight="1">
      <c r="A446" s="45">
        <v>29</v>
      </c>
      <c r="B446" s="51" t="s">
        <v>2280</v>
      </c>
      <c r="C446" s="286" t="s">
        <v>214</v>
      </c>
      <c r="D446" s="287" t="s">
        <v>126</v>
      </c>
      <c r="E446" s="42" t="s">
        <v>2287</v>
      </c>
      <c r="F446" s="69" t="s">
        <v>2289</v>
      </c>
      <c r="G446" s="46" t="s">
        <v>2293</v>
      </c>
      <c r="H446" s="37" t="s">
        <v>326</v>
      </c>
      <c r="I446" s="10">
        <v>4</v>
      </c>
    </row>
    <row r="447" spans="1:9" s="10" customFormat="1" ht="15.95" customHeight="1">
      <c r="A447" s="45">
        <v>30</v>
      </c>
      <c r="B447" s="51" t="s">
        <v>2281</v>
      </c>
      <c r="C447" s="286" t="s">
        <v>2282</v>
      </c>
      <c r="D447" s="287" t="s">
        <v>74</v>
      </c>
      <c r="E447" s="42" t="s">
        <v>2287</v>
      </c>
      <c r="F447" s="69" t="s">
        <v>2290</v>
      </c>
      <c r="G447" s="46" t="s">
        <v>2294</v>
      </c>
      <c r="H447" s="37" t="s">
        <v>326</v>
      </c>
      <c r="I447" s="10">
        <v>5</v>
      </c>
    </row>
    <row r="448" spans="1:9" s="10" customFormat="1" ht="15.95" customHeight="1">
      <c r="A448" s="45">
        <v>31</v>
      </c>
      <c r="B448" s="51" t="s">
        <v>2283</v>
      </c>
      <c r="C448" s="286" t="s">
        <v>2284</v>
      </c>
      <c r="D448" s="287" t="s">
        <v>230</v>
      </c>
      <c r="E448" s="42" t="s">
        <v>2287</v>
      </c>
      <c r="F448" s="69" t="s">
        <v>2290</v>
      </c>
      <c r="G448" s="45"/>
      <c r="H448" s="37" t="s">
        <v>326</v>
      </c>
      <c r="I448" s="10">
        <v>6</v>
      </c>
    </row>
    <row r="449" spans="1:9" s="10" customFormat="1" ht="15.95" customHeight="1">
      <c r="A449" s="45">
        <v>32</v>
      </c>
      <c r="B449" s="51" t="s">
        <v>2285</v>
      </c>
      <c r="C449" s="286" t="s">
        <v>106</v>
      </c>
      <c r="D449" s="287" t="s">
        <v>862</v>
      </c>
      <c r="E449" s="42" t="s">
        <v>2287</v>
      </c>
      <c r="F449" s="69" t="s">
        <v>1264</v>
      </c>
      <c r="G449" s="45"/>
      <c r="H449" s="37" t="s">
        <v>326</v>
      </c>
      <c r="I449" s="10">
        <v>7</v>
      </c>
    </row>
    <row r="450" spans="1:9" s="10" customFormat="1" ht="15.95" customHeight="1">
      <c r="A450" s="45">
        <v>33</v>
      </c>
      <c r="B450" s="51" t="s">
        <v>2286</v>
      </c>
      <c r="C450" s="286" t="s">
        <v>216</v>
      </c>
      <c r="D450" s="287" t="s">
        <v>76</v>
      </c>
      <c r="E450" s="42" t="s">
        <v>2287</v>
      </c>
      <c r="F450" s="69" t="s">
        <v>2289</v>
      </c>
      <c r="G450" s="46" t="s">
        <v>2293</v>
      </c>
      <c r="H450" s="37" t="s">
        <v>326</v>
      </c>
      <c r="I450" s="10">
        <v>8</v>
      </c>
    </row>
    <row r="451" spans="1:9" s="10" customFormat="1" ht="15.95" customHeight="1">
      <c r="A451" s="45">
        <v>34</v>
      </c>
      <c r="B451" s="51" t="s">
        <v>2457</v>
      </c>
      <c r="C451" s="286" t="s">
        <v>2458</v>
      </c>
      <c r="D451" s="287" t="s">
        <v>47</v>
      </c>
      <c r="E451" s="42" t="s">
        <v>2463</v>
      </c>
      <c r="F451" s="69" t="s">
        <v>2464</v>
      </c>
      <c r="G451" s="46"/>
      <c r="H451" s="37" t="s">
        <v>326</v>
      </c>
      <c r="I451" s="10">
        <v>9</v>
      </c>
    </row>
    <row r="452" spans="1:9" s="10" customFormat="1" ht="15.95" customHeight="1">
      <c r="A452" s="45">
        <v>35</v>
      </c>
      <c r="B452" s="51" t="s">
        <v>2459</v>
      </c>
      <c r="C452" s="286" t="s">
        <v>2460</v>
      </c>
      <c r="D452" s="287" t="s">
        <v>150</v>
      </c>
      <c r="E452" s="42" t="s">
        <v>2463</v>
      </c>
      <c r="F452" s="69" t="s">
        <v>2464</v>
      </c>
      <c r="G452" s="45"/>
      <c r="H452" s="37" t="s">
        <v>326</v>
      </c>
      <c r="I452" s="10">
        <v>10</v>
      </c>
    </row>
    <row r="453" spans="1:9" s="10" customFormat="1" ht="15.95" customHeight="1">
      <c r="A453" s="45">
        <v>36</v>
      </c>
      <c r="B453" s="51" t="s">
        <v>2461</v>
      </c>
      <c r="C453" s="286" t="s">
        <v>2462</v>
      </c>
      <c r="D453" s="287" t="s">
        <v>91</v>
      </c>
      <c r="E453" s="42" t="s">
        <v>2463</v>
      </c>
      <c r="F453" s="69" t="s">
        <v>2464</v>
      </c>
      <c r="G453" s="45"/>
      <c r="H453" s="37" t="s">
        <v>326</v>
      </c>
      <c r="I453" s="10">
        <v>11</v>
      </c>
    </row>
    <row r="454" spans="1:9" s="10" customFormat="1" ht="15.95" customHeight="1">
      <c r="A454" s="45">
        <v>37</v>
      </c>
      <c r="B454" s="51" t="s">
        <v>2465</v>
      </c>
      <c r="C454" s="286" t="s">
        <v>2466</v>
      </c>
      <c r="D454" s="287" t="s">
        <v>991</v>
      </c>
      <c r="E454" s="42" t="s">
        <v>968</v>
      </c>
      <c r="F454" s="69" t="s">
        <v>1957</v>
      </c>
      <c r="G454" s="69" t="s">
        <v>2470</v>
      </c>
      <c r="H454" s="37" t="s">
        <v>326</v>
      </c>
    </row>
    <row r="455" spans="1:9" s="10" customFormat="1" ht="15.95" customHeight="1">
      <c r="A455" s="45">
        <v>38</v>
      </c>
      <c r="B455" s="51" t="s">
        <v>2467</v>
      </c>
      <c r="C455" s="286" t="s">
        <v>2468</v>
      </c>
      <c r="D455" s="287" t="s">
        <v>212</v>
      </c>
      <c r="E455" s="42" t="s">
        <v>968</v>
      </c>
      <c r="F455" s="69" t="s">
        <v>1957</v>
      </c>
      <c r="G455" s="45"/>
      <c r="H455" s="37" t="s">
        <v>326</v>
      </c>
    </row>
    <row r="456" spans="1:9" s="10" customFormat="1" ht="15.95" customHeight="1">
      <c r="A456" s="45">
        <v>39</v>
      </c>
      <c r="B456" s="51" t="s">
        <v>2469</v>
      </c>
      <c r="C456" s="286" t="s">
        <v>125</v>
      </c>
      <c r="D456" s="287" t="s">
        <v>70</v>
      </c>
      <c r="E456" s="42" t="s">
        <v>968</v>
      </c>
      <c r="F456" s="69" t="s">
        <v>1957</v>
      </c>
      <c r="G456" s="45"/>
      <c r="H456" s="37" t="s">
        <v>326</v>
      </c>
    </row>
    <row r="457" spans="1:9" s="10" customFormat="1" ht="24.95" customHeight="1">
      <c r="A457" s="446" t="s">
        <v>30</v>
      </c>
      <c r="B457" s="447"/>
      <c r="C457" s="447"/>
      <c r="D457" s="193">
        <f>SUM(D366,D417)</f>
        <v>89</v>
      </c>
      <c r="E457" s="302" t="s">
        <v>277</v>
      </c>
      <c r="F457" s="448"/>
      <c r="G457" s="449"/>
    </row>
    <row r="458" spans="1:9" ht="24.95" customHeight="1">
      <c r="A458" s="300"/>
      <c r="B458" s="27"/>
      <c r="C458" s="28"/>
      <c r="D458" s="27"/>
      <c r="E458" s="90" t="s">
        <v>92</v>
      </c>
      <c r="F458" s="237"/>
      <c r="G458" s="91"/>
    </row>
    <row r="459" spans="1:9" ht="21.95" customHeight="1">
      <c r="A459" s="300"/>
      <c r="B459" s="34"/>
      <c r="C459" s="35"/>
      <c r="D459" s="34"/>
      <c r="E459" s="90"/>
      <c r="F459" s="237"/>
      <c r="G459" s="53"/>
    </row>
    <row r="460" spans="1:9" s="15" customFormat="1" ht="50.1" customHeight="1">
      <c r="A460" s="451" t="s">
        <v>1879</v>
      </c>
      <c r="B460" s="438"/>
      <c r="C460" s="452"/>
      <c r="D460" s="452"/>
      <c r="E460" s="452"/>
      <c r="F460" s="452"/>
      <c r="G460" s="452"/>
    </row>
    <row r="461" spans="1:9" s="10" customFormat="1" ht="21.95" customHeight="1">
      <c r="A461" s="469" t="s">
        <v>1880</v>
      </c>
      <c r="B461" s="469"/>
      <c r="C461" s="469"/>
      <c r="D461" s="469"/>
      <c r="E461" s="469"/>
      <c r="F461" s="469"/>
      <c r="G461" s="469"/>
    </row>
    <row r="462" spans="1:9" s="10" customFormat="1" ht="35.1" customHeight="1">
      <c r="A462" s="470" t="s">
        <v>2084</v>
      </c>
      <c r="B462" s="470"/>
      <c r="C462" s="470"/>
      <c r="D462" s="470"/>
      <c r="E462" s="470"/>
      <c r="F462" s="470"/>
      <c r="G462" s="470"/>
    </row>
    <row r="463" spans="1:9" ht="15" customHeight="1">
      <c r="A463" s="6"/>
      <c r="B463" s="6"/>
      <c r="C463" s="6"/>
      <c r="D463" s="6"/>
      <c r="E463" s="6"/>
      <c r="F463" s="184" t="s">
        <v>395</v>
      </c>
      <c r="G463" s="238" t="s">
        <v>2088</v>
      </c>
    </row>
    <row r="464" spans="1:9" s="8" customFormat="1" ht="24.95" customHeight="1">
      <c r="A464" s="226" t="s">
        <v>22</v>
      </c>
      <c r="B464" s="296" t="s">
        <v>5</v>
      </c>
      <c r="C464" s="441" t="s">
        <v>25</v>
      </c>
      <c r="D464" s="442"/>
      <c r="E464" s="226" t="s">
        <v>26</v>
      </c>
      <c r="F464" s="226" t="s">
        <v>27</v>
      </c>
      <c r="G464" s="226" t="s">
        <v>28</v>
      </c>
    </row>
    <row r="465" spans="1:8" s="10" customFormat="1" ht="18" customHeight="1">
      <c r="A465" s="45">
        <v>1</v>
      </c>
      <c r="B465" s="51" t="s">
        <v>1881</v>
      </c>
      <c r="C465" s="286" t="s">
        <v>994</v>
      </c>
      <c r="D465" s="287" t="s">
        <v>173</v>
      </c>
      <c r="E465" s="42" t="s">
        <v>1896</v>
      </c>
      <c r="F465" s="69" t="s">
        <v>1897</v>
      </c>
      <c r="G465" s="46"/>
      <c r="H465" s="37" t="s">
        <v>326</v>
      </c>
    </row>
    <row r="466" spans="1:8" s="10" customFormat="1" ht="18" customHeight="1">
      <c r="A466" s="45">
        <v>2</v>
      </c>
      <c r="B466" s="51" t="s">
        <v>1882</v>
      </c>
      <c r="C466" s="286" t="s">
        <v>1883</v>
      </c>
      <c r="D466" s="287" t="s">
        <v>151</v>
      </c>
      <c r="E466" s="42" t="s">
        <v>1896</v>
      </c>
      <c r="F466" s="69" t="s">
        <v>1898</v>
      </c>
      <c r="G466" s="45"/>
      <c r="H466" s="37" t="s">
        <v>326</v>
      </c>
    </row>
    <row r="467" spans="1:8" s="10" customFormat="1" ht="18" customHeight="1">
      <c r="A467" s="45">
        <v>3</v>
      </c>
      <c r="B467" s="51" t="s">
        <v>1884</v>
      </c>
      <c r="C467" s="286" t="s">
        <v>285</v>
      </c>
      <c r="D467" s="287" t="s">
        <v>57</v>
      </c>
      <c r="E467" s="42" t="s">
        <v>1896</v>
      </c>
      <c r="F467" s="69" t="s">
        <v>1264</v>
      </c>
      <c r="G467" s="45"/>
      <c r="H467" s="37" t="s">
        <v>326</v>
      </c>
    </row>
    <row r="468" spans="1:8" s="10" customFormat="1" ht="18" customHeight="1">
      <c r="A468" s="45">
        <v>4</v>
      </c>
      <c r="B468" s="51" t="s">
        <v>1885</v>
      </c>
      <c r="C468" s="286" t="s">
        <v>1886</v>
      </c>
      <c r="D468" s="287" t="s">
        <v>8</v>
      </c>
      <c r="E468" s="42" t="s">
        <v>1896</v>
      </c>
      <c r="F468" s="69" t="s">
        <v>1264</v>
      </c>
      <c r="G468" s="45"/>
      <c r="H468" s="37" t="s">
        <v>326</v>
      </c>
    </row>
    <row r="469" spans="1:8" s="10" customFormat="1" ht="18" customHeight="1">
      <c r="A469" s="45">
        <v>5</v>
      </c>
      <c r="B469" s="51" t="s">
        <v>1887</v>
      </c>
      <c r="C469" s="286" t="s">
        <v>375</v>
      </c>
      <c r="D469" s="287" t="s">
        <v>10</v>
      </c>
      <c r="E469" s="42" t="s">
        <v>1896</v>
      </c>
      <c r="F469" s="69" t="s">
        <v>1264</v>
      </c>
      <c r="G469" s="45"/>
      <c r="H469" s="37" t="s">
        <v>326</v>
      </c>
    </row>
    <row r="470" spans="1:8" s="10" customFormat="1" ht="18" customHeight="1">
      <c r="A470" s="45">
        <v>6</v>
      </c>
      <c r="B470" s="51" t="s">
        <v>1888</v>
      </c>
      <c r="C470" s="286" t="s">
        <v>1889</v>
      </c>
      <c r="D470" s="287" t="s">
        <v>148</v>
      </c>
      <c r="E470" s="42" t="s">
        <v>1896</v>
      </c>
      <c r="F470" s="69" t="s">
        <v>1264</v>
      </c>
      <c r="G470" s="45"/>
      <c r="H470" s="37" t="s">
        <v>326</v>
      </c>
    </row>
    <row r="471" spans="1:8" s="10" customFormat="1" ht="18" customHeight="1">
      <c r="A471" s="45">
        <v>7</v>
      </c>
      <c r="B471" s="51" t="s">
        <v>1890</v>
      </c>
      <c r="C471" s="286" t="s">
        <v>1891</v>
      </c>
      <c r="D471" s="287" t="s">
        <v>176</v>
      </c>
      <c r="E471" s="42" t="s">
        <v>1896</v>
      </c>
      <c r="F471" s="69" t="s">
        <v>1264</v>
      </c>
      <c r="G471" s="45"/>
      <c r="H471" s="37" t="s">
        <v>326</v>
      </c>
    </row>
    <row r="472" spans="1:8" s="10" customFormat="1" ht="18" customHeight="1">
      <c r="A472" s="45">
        <v>8</v>
      </c>
      <c r="B472" s="51" t="s">
        <v>1892</v>
      </c>
      <c r="C472" s="286" t="s">
        <v>1893</v>
      </c>
      <c r="D472" s="287" t="s">
        <v>168</v>
      </c>
      <c r="E472" s="42" t="s">
        <v>1896</v>
      </c>
      <c r="F472" s="69" t="s">
        <v>1897</v>
      </c>
      <c r="G472" s="45"/>
      <c r="H472" s="37" t="s">
        <v>326</v>
      </c>
    </row>
    <row r="473" spans="1:8" s="10" customFormat="1" ht="18" customHeight="1">
      <c r="A473" s="45">
        <v>9</v>
      </c>
      <c r="B473" s="51" t="s">
        <v>1894</v>
      </c>
      <c r="C473" s="286" t="s">
        <v>1895</v>
      </c>
      <c r="D473" s="287" t="s">
        <v>113</v>
      </c>
      <c r="E473" s="42" t="s">
        <v>1896</v>
      </c>
      <c r="F473" s="69" t="s">
        <v>1264</v>
      </c>
      <c r="G473" s="46"/>
      <c r="H473" s="37" t="s">
        <v>326</v>
      </c>
    </row>
    <row r="474" spans="1:8" s="10" customFormat="1" ht="18" customHeight="1">
      <c r="A474" s="45">
        <v>10</v>
      </c>
      <c r="B474" s="51" t="s">
        <v>1899</v>
      </c>
      <c r="C474" s="286" t="s">
        <v>981</v>
      </c>
      <c r="D474" s="287" t="s">
        <v>152</v>
      </c>
      <c r="E474" s="42" t="s">
        <v>1902</v>
      </c>
      <c r="F474" s="69" t="s">
        <v>1903</v>
      </c>
      <c r="G474" s="45"/>
      <c r="H474" s="37" t="s">
        <v>326</v>
      </c>
    </row>
    <row r="475" spans="1:8" s="10" customFormat="1" ht="18" customHeight="1">
      <c r="A475" s="45">
        <v>11</v>
      </c>
      <c r="B475" s="51" t="s">
        <v>1900</v>
      </c>
      <c r="C475" s="286" t="s">
        <v>1901</v>
      </c>
      <c r="D475" s="287" t="s">
        <v>91</v>
      </c>
      <c r="E475" s="42" t="s">
        <v>1902</v>
      </c>
      <c r="F475" s="69" t="s">
        <v>1904</v>
      </c>
      <c r="G475" s="45"/>
      <c r="H475" s="37" t="s">
        <v>326</v>
      </c>
    </row>
    <row r="476" spans="1:8" s="10" customFormat="1" ht="18" customHeight="1">
      <c r="A476" s="45">
        <v>12</v>
      </c>
      <c r="B476" s="51" t="s">
        <v>1905</v>
      </c>
      <c r="C476" s="286" t="s">
        <v>1906</v>
      </c>
      <c r="D476" s="287" t="s">
        <v>50</v>
      </c>
      <c r="E476" s="42" t="s">
        <v>1921</v>
      </c>
      <c r="F476" s="69" t="s">
        <v>1922</v>
      </c>
      <c r="G476" s="45"/>
      <c r="H476" s="37" t="s">
        <v>326</v>
      </c>
    </row>
    <row r="477" spans="1:8" s="10" customFormat="1" ht="18" customHeight="1">
      <c r="A477" s="45">
        <v>13</v>
      </c>
      <c r="B477" s="51" t="s">
        <v>1907</v>
      </c>
      <c r="C477" s="286" t="s">
        <v>149</v>
      </c>
      <c r="D477" s="287" t="s">
        <v>142</v>
      </c>
      <c r="E477" s="42" t="s">
        <v>1921</v>
      </c>
      <c r="F477" s="69" t="s">
        <v>1923</v>
      </c>
      <c r="G477" s="45"/>
      <c r="H477" s="37" t="s">
        <v>326</v>
      </c>
    </row>
    <row r="478" spans="1:8" s="10" customFormat="1" ht="18" customHeight="1">
      <c r="A478" s="45">
        <v>14</v>
      </c>
      <c r="B478" s="51" t="s">
        <v>1908</v>
      </c>
      <c r="C478" s="286" t="s">
        <v>429</v>
      </c>
      <c r="D478" s="287" t="s">
        <v>174</v>
      </c>
      <c r="E478" s="42" t="s">
        <v>1921</v>
      </c>
      <c r="F478" s="69" t="s">
        <v>1924</v>
      </c>
      <c r="G478" s="45"/>
      <c r="H478" s="37" t="s">
        <v>326</v>
      </c>
    </row>
    <row r="479" spans="1:8" s="10" customFormat="1" ht="18" customHeight="1">
      <c r="A479" s="45">
        <v>15</v>
      </c>
      <c r="B479" s="51" t="s">
        <v>1909</v>
      </c>
      <c r="C479" s="286" t="s">
        <v>1008</v>
      </c>
      <c r="D479" s="287" t="s">
        <v>126</v>
      </c>
      <c r="E479" s="42" t="s">
        <v>1921</v>
      </c>
      <c r="F479" s="69" t="s">
        <v>1925</v>
      </c>
      <c r="G479" s="45"/>
      <c r="H479" s="37" t="s">
        <v>326</v>
      </c>
    </row>
    <row r="480" spans="1:8" s="10" customFormat="1" ht="18" customHeight="1">
      <c r="A480" s="45">
        <v>16</v>
      </c>
      <c r="B480" s="51" t="s">
        <v>1910</v>
      </c>
      <c r="C480" s="286" t="s">
        <v>20</v>
      </c>
      <c r="D480" s="287" t="s">
        <v>1911</v>
      </c>
      <c r="E480" s="42" t="s">
        <v>1921</v>
      </c>
      <c r="F480" s="69" t="s">
        <v>1926</v>
      </c>
      <c r="G480" s="45"/>
      <c r="H480" s="37" t="s">
        <v>326</v>
      </c>
    </row>
    <row r="481" spans="1:8" s="10" customFormat="1" ht="18" customHeight="1">
      <c r="A481" s="45">
        <v>17</v>
      </c>
      <c r="B481" s="51" t="s">
        <v>1912</v>
      </c>
      <c r="C481" s="286" t="s">
        <v>1008</v>
      </c>
      <c r="D481" s="287" t="s">
        <v>146</v>
      </c>
      <c r="E481" s="42" t="s">
        <v>1921</v>
      </c>
      <c r="F481" s="69" t="s">
        <v>1927</v>
      </c>
      <c r="G481" s="45"/>
      <c r="H481" s="37" t="s">
        <v>326</v>
      </c>
    </row>
    <row r="482" spans="1:8" s="10" customFormat="1" ht="18" customHeight="1">
      <c r="A482" s="45">
        <v>18</v>
      </c>
      <c r="B482" s="51" t="s">
        <v>1913</v>
      </c>
      <c r="C482" s="286" t="s">
        <v>1914</v>
      </c>
      <c r="D482" s="287" t="s">
        <v>200</v>
      </c>
      <c r="E482" s="42" t="s">
        <v>1921</v>
      </c>
      <c r="F482" s="69" t="s">
        <v>1928</v>
      </c>
      <c r="G482" s="45"/>
      <c r="H482" s="37" t="s">
        <v>326</v>
      </c>
    </row>
    <row r="483" spans="1:8" s="10" customFormat="1" ht="18" customHeight="1">
      <c r="A483" s="45">
        <v>19</v>
      </c>
      <c r="B483" s="51" t="s">
        <v>1915</v>
      </c>
      <c r="C483" s="286" t="s">
        <v>1916</v>
      </c>
      <c r="D483" s="287" t="s">
        <v>116</v>
      </c>
      <c r="E483" s="42" t="s">
        <v>1921</v>
      </c>
      <c r="F483" s="69" t="s">
        <v>1924</v>
      </c>
      <c r="G483" s="45"/>
      <c r="H483" s="37" t="s">
        <v>326</v>
      </c>
    </row>
    <row r="484" spans="1:8" s="10" customFormat="1" ht="18" customHeight="1">
      <c r="A484" s="45">
        <v>20</v>
      </c>
      <c r="B484" s="51" t="s">
        <v>1917</v>
      </c>
      <c r="C484" s="286" t="s">
        <v>131</v>
      </c>
      <c r="D484" s="287" t="s">
        <v>153</v>
      </c>
      <c r="E484" s="42" t="s">
        <v>1921</v>
      </c>
      <c r="F484" s="69" t="s">
        <v>1922</v>
      </c>
      <c r="G484" s="45"/>
      <c r="H484" s="37" t="s">
        <v>326</v>
      </c>
    </row>
    <row r="485" spans="1:8" s="10" customFormat="1" ht="18" customHeight="1">
      <c r="A485" s="45">
        <v>21</v>
      </c>
      <c r="B485" s="51" t="s">
        <v>1918</v>
      </c>
      <c r="C485" s="286" t="s">
        <v>216</v>
      </c>
      <c r="D485" s="287" t="s">
        <v>161</v>
      </c>
      <c r="E485" s="42" t="s">
        <v>1921</v>
      </c>
      <c r="F485" s="69" t="s">
        <v>1926</v>
      </c>
      <c r="G485" s="45"/>
      <c r="H485" s="37" t="s">
        <v>326</v>
      </c>
    </row>
    <row r="486" spans="1:8" s="10" customFormat="1" ht="18" customHeight="1">
      <c r="A486" s="45">
        <v>22</v>
      </c>
      <c r="B486" s="51" t="s">
        <v>1919</v>
      </c>
      <c r="C486" s="286" t="s">
        <v>211</v>
      </c>
      <c r="D486" s="287" t="s">
        <v>167</v>
      </c>
      <c r="E486" s="42" t="s">
        <v>1921</v>
      </c>
      <c r="F486" s="69" t="s">
        <v>1922</v>
      </c>
      <c r="G486" s="45"/>
      <c r="H486" s="37" t="s">
        <v>326</v>
      </c>
    </row>
    <row r="487" spans="1:8" s="10" customFormat="1" ht="18" customHeight="1">
      <c r="A487" s="45">
        <v>23</v>
      </c>
      <c r="B487" s="51" t="s">
        <v>1920</v>
      </c>
      <c r="C487" s="286" t="s">
        <v>14</v>
      </c>
      <c r="D487" s="287" t="s">
        <v>76</v>
      </c>
      <c r="E487" s="42" t="s">
        <v>1921</v>
      </c>
      <c r="F487" s="69" t="s">
        <v>1926</v>
      </c>
      <c r="G487" s="45"/>
      <c r="H487" s="37" t="s">
        <v>326</v>
      </c>
    </row>
    <row r="488" spans="1:8" s="10" customFormat="1" ht="18" customHeight="1">
      <c r="A488" s="45">
        <v>24</v>
      </c>
      <c r="B488" s="51" t="s">
        <v>1929</v>
      </c>
      <c r="C488" s="286" t="s">
        <v>175</v>
      </c>
      <c r="D488" s="287" t="s">
        <v>36</v>
      </c>
      <c r="E488" s="42" t="s">
        <v>1935</v>
      </c>
      <c r="F488" s="69" t="s">
        <v>1897</v>
      </c>
      <c r="G488" s="45"/>
      <c r="H488" s="37" t="s">
        <v>326</v>
      </c>
    </row>
    <row r="489" spans="1:8" s="10" customFormat="1" ht="18" customHeight="1">
      <c r="A489" s="45">
        <v>25</v>
      </c>
      <c r="B489" s="51" t="s">
        <v>1930</v>
      </c>
      <c r="C489" s="286" t="s">
        <v>1931</v>
      </c>
      <c r="D489" s="287" t="s">
        <v>47</v>
      </c>
      <c r="E489" s="42" t="s">
        <v>1935</v>
      </c>
      <c r="F489" s="69" t="s">
        <v>1897</v>
      </c>
      <c r="G489" s="45"/>
      <c r="H489" s="37" t="s">
        <v>326</v>
      </c>
    </row>
    <row r="490" spans="1:8" s="10" customFormat="1" ht="18" customHeight="1">
      <c r="A490" s="45">
        <v>26</v>
      </c>
      <c r="B490" s="51" t="s">
        <v>1932</v>
      </c>
      <c r="C490" s="286" t="s">
        <v>211</v>
      </c>
      <c r="D490" s="287" t="s">
        <v>153</v>
      </c>
      <c r="E490" s="42" t="s">
        <v>1935</v>
      </c>
      <c r="F490" s="69" t="s">
        <v>1897</v>
      </c>
      <c r="G490" s="45"/>
      <c r="H490" s="37" t="s">
        <v>326</v>
      </c>
    </row>
    <row r="491" spans="1:8" s="10" customFormat="1" ht="18" customHeight="1">
      <c r="A491" s="45">
        <v>27</v>
      </c>
      <c r="B491" s="51" t="s">
        <v>1933</v>
      </c>
      <c r="C491" s="286" t="s">
        <v>1934</v>
      </c>
      <c r="D491" s="287" t="s">
        <v>128</v>
      </c>
      <c r="E491" s="42" t="s">
        <v>1935</v>
      </c>
      <c r="F491" s="69" t="s">
        <v>1897</v>
      </c>
      <c r="G491" s="45"/>
      <c r="H491" s="37" t="s">
        <v>326</v>
      </c>
    </row>
    <row r="492" spans="1:8" s="10" customFormat="1" ht="18" customHeight="1">
      <c r="A492" s="45">
        <v>28</v>
      </c>
      <c r="B492" s="51" t="s">
        <v>1936</v>
      </c>
      <c r="C492" s="286" t="s">
        <v>1109</v>
      </c>
      <c r="D492" s="287" t="s">
        <v>1937</v>
      </c>
      <c r="E492" s="42" t="s">
        <v>1950</v>
      </c>
      <c r="F492" s="69" t="s">
        <v>1940</v>
      </c>
      <c r="G492" s="45"/>
      <c r="H492" s="37" t="s">
        <v>326</v>
      </c>
    </row>
    <row r="493" spans="1:8" s="10" customFormat="1" ht="18" customHeight="1">
      <c r="A493" s="45">
        <v>29</v>
      </c>
      <c r="B493" s="51" t="s">
        <v>1938</v>
      </c>
      <c r="C493" s="286" t="s">
        <v>1939</v>
      </c>
      <c r="D493" s="287" t="s">
        <v>51</v>
      </c>
      <c r="E493" s="42" t="s">
        <v>1950</v>
      </c>
      <c r="F493" s="69" t="s">
        <v>1941</v>
      </c>
      <c r="G493" s="54"/>
      <c r="H493" s="37" t="s">
        <v>326</v>
      </c>
    </row>
    <row r="494" spans="1:8" s="10" customFormat="1" ht="18" customHeight="1">
      <c r="A494" s="45">
        <v>30</v>
      </c>
      <c r="B494" s="51" t="s">
        <v>1942</v>
      </c>
      <c r="C494" s="286" t="s">
        <v>1943</v>
      </c>
      <c r="D494" s="287" t="s">
        <v>1944</v>
      </c>
      <c r="E494" s="42" t="s">
        <v>1950</v>
      </c>
      <c r="F494" s="69" t="s">
        <v>1940</v>
      </c>
      <c r="G494" s="46"/>
      <c r="H494" s="37" t="s">
        <v>326</v>
      </c>
    </row>
    <row r="495" spans="1:8" s="10" customFormat="1" ht="18" customHeight="1">
      <c r="A495" s="45">
        <v>31</v>
      </c>
      <c r="B495" s="51" t="s">
        <v>1945</v>
      </c>
      <c r="C495" s="286" t="s">
        <v>216</v>
      </c>
      <c r="D495" s="287" t="s">
        <v>174</v>
      </c>
      <c r="E495" s="42" t="s">
        <v>1950</v>
      </c>
      <c r="F495" s="69" t="s">
        <v>1940</v>
      </c>
      <c r="G495" s="46"/>
      <c r="H495" s="37" t="s">
        <v>326</v>
      </c>
    </row>
    <row r="496" spans="1:8" s="10" customFormat="1" ht="18" customHeight="1">
      <c r="A496" s="45">
        <v>32</v>
      </c>
      <c r="B496" s="51" t="s">
        <v>1946</v>
      </c>
      <c r="C496" s="286" t="s">
        <v>239</v>
      </c>
      <c r="D496" s="287" t="s">
        <v>10</v>
      </c>
      <c r="E496" s="42" t="s">
        <v>1950</v>
      </c>
      <c r="F496" s="69" t="s">
        <v>1940</v>
      </c>
      <c r="G496" s="45"/>
      <c r="H496" s="37" t="s">
        <v>326</v>
      </c>
    </row>
    <row r="497" spans="1:8" s="10" customFormat="1" ht="18" customHeight="1">
      <c r="A497" s="45">
        <v>33</v>
      </c>
      <c r="B497" s="51" t="s">
        <v>1947</v>
      </c>
      <c r="C497" s="286" t="s">
        <v>1948</v>
      </c>
      <c r="D497" s="287" t="s">
        <v>53</v>
      </c>
      <c r="E497" s="42" t="s">
        <v>1950</v>
      </c>
      <c r="F497" s="69" t="s">
        <v>1941</v>
      </c>
      <c r="G497" s="45"/>
      <c r="H497" s="37" t="s">
        <v>326</v>
      </c>
    </row>
    <row r="498" spans="1:8" s="10" customFormat="1" ht="18" customHeight="1">
      <c r="A498" s="45">
        <v>34</v>
      </c>
      <c r="B498" s="51" t="s">
        <v>1949</v>
      </c>
      <c r="C498" s="286" t="s">
        <v>83</v>
      </c>
      <c r="D498" s="287" t="s">
        <v>6</v>
      </c>
      <c r="E498" s="42" t="s">
        <v>1950</v>
      </c>
      <c r="F498" s="69" t="s">
        <v>1941</v>
      </c>
      <c r="G498" s="45"/>
      <c r="H498" s="37" t="s">
        <v>326</v>
      </c>
    </row>
    <row r="499" spans="1:8" s="10" customFormat="1" ht="18" customHeight="1">
      <c r="A499" s="45">
        <v>35</v>
      </c>
      <c r="B499" s="51" t="s">
        <v>1951</v>
      </c>
      <c r="C499" s="286" t="s">
        <v>1952</v>
      </c>
      <c r="D499" s="287" t="s">
        <v>161</v>
      </c>
      <c r="E499" s="42" t="s">
        <v>1953</v>
      </c>
      <c r="F499" s="69" t="s">
        <v>1954</v>
      </c>
      <c r="G499" s="54"/>
      <c r="H499" s="37" t="s">
        <v>326</v>
      </c>
    </row>
    <row r="500" spans="1:8" s="10" customFormat="1" ht="18" customHeight="1">
      <c r="A500" s="45">
        <v>36</v>
      </c>
      <c r="B500" s="51" t="s">
        <v>1955</v>
      </c>
      <c r="C500" s="286" t="s">
        <v>1956</v>
      </c>
      <c r="D500" s="287" t="s">
        <v>95</v>
      </c>
      <c r="E500" s="42" t="s">
        <v>967</v>
      </c>
      <c r="F500" s="69" t="s">
        <v>1957</v>
      </c>
      <c r="G500" s="54"/>
      <c r="H500" s="37" t="s">
        <v>326</v>
      </c>
    </row>
    <row r="501" spans="1:8" s="10" customFormat="1" ht="21.95" customHeight="1">
      <c r="A501" s="446" t="s">
        <v>30</v>
      </c>
      <c r="B501" s="447"/>
      <c r="C501" s="447"/>
      <c r="D501" s="193">
        <f>A500</f>
        <v>36</v>
      </c>
      <c r="E501" s="298" t="s">
        <v>277</v>
      </c>
      <c r="F501" s="448"/>
      <c r="G501" s="449"/>
    </row>
    <row r="502" spans="1:8" ht="21.95" customHeight="1">
      <c r="A502" s="297"/>
      <c r="B502" s="27"/>
      <c r="C502" s="28"/>
      <c r="D502" s="27"/>
      <c r="E502" s="90" t="s">
        <v>92</v>
      </c>
      <c r="F502" s="237"/>
      <c r="G502" s="91"/>
    </row>
    <row r="503" spans="1:8" s="15" customFormat="1" ht="54.95" customHeight="1">
      <c r="A503" s="451" t="s">
        <v>1239</v>
      </c>
      <c r="B503" s="438"/>
      <c r="C503" s="452"/>
      <c r="D503" s="452"/>
      <c r="E503" s="452"/>
      <c r="F503" s="452"/>
      <c r="G503" s="452"/>
    </row>
    <row r="504" spans="1:8" s="10" customFormat="1" ht="21.95" customHeight="1">
      <c r="A504" s="469" t="s">
        <v>393</v>
      </c>
      <c r="B504" s="469"/>
      <c r="C504" s="469"/>
      <c r="D504" s="469"/>
      <c r="E504" s="469"/>
      <c r="F504" s="469"/>
      <c r="G504" s="469"/>
    </row>
    <row r="505" spans="1:8" s="10" customFormat="1" ht="35.1" customHeight="1">
      <c r="A505" s="470" t="s">
        <v>1291</v>
      </c>
      <c r="B505" s="470"/>
      <c r="C505" s="470"/>
      <c r="D505" s="470"/>
      <c r="E505" s="470"/>
      <c r="F505" s="470"/>
      <c r="G505" s="470"/>
    </row>
    <row r="506" spans="1:8" ht="15" customHeight="1">
      <c r="A506" s="6"/>
      <c r="B506" s="6"/>
      <c r="C506" s="6"/>
      <c r="D506" s="6"/>
      <c r="E506" s="6"/>
      <c r="F506" s="184" t="s">
        <v>395</v>
      </c>
      <c r="G506" s="238" t="s">
        <v>1292</v>
      </c>
    </row>
    <row r="507" spans="1:8" s="8" customFormat="1" ht="24.95" customHeight="1">
      <c r="A507" s="226" t="s">
        <v>22</v>
      </c>
      <c r="B507" s="247" t="s">
        <v>5</v>
      </c>
      <c r="C507" s="441" t="s">
        <v>25</v>
      </c>
      <c r="D507" s="442"/>
      <c r="E507" s="226" t="s">
        <v>26</v>
      </c>
      <c r="F507" s="226" t="s">
        <v>27</v>
      </c>
      <c r="G507" s="226" t="s">
        <v>28</v>
      </c>
    </row>
    <row r="508" spans="1:8" s="8" customFormat="1" ht="20.100000000000001" customHeight="1">
      <c r="A508" s="226"/>
      <c r="B508" s="441" t="s">
        <v>2</v>
      </c>
      <c r="C508" s="466"/>
      <c r="D508" s="248">
        <f>A521</f>
        <v>13</v>
      </c>
      <c r="E508" s="44"/>
      <c r="F508" s="44"/>
      <c r="G508" s="231" t="s">
        <v>1293</v>
      </c>
    </row>
    <row r="509" spans="1:8" s="10" customFormat="1" ht="15.95" customHeight="1">
      <c r="A509" s="45">
        <v>1</v>
      </c>
      <c r="B509" s="51" t="s">
        <v>1273</v>
      </c>
      <c r="C509" s="260" t="s">
        <v>375</v>
      </c>
      <c r="D509" s="261" t="s">
        <v>66</v>
      </c>
      <c r="E509" s="42" t="s">
        <v>373</v>
      </c>
      <c r="F509" s="69" t="s">
        <v>1009</v>
      </c>
      <c r="G509" s="258" t="s">
        <v>1276</v>
      </c>
      <c r="H509" s="37" t="s">
        <v>326</v>
      </c>
    </row>
    <row r="510" spans="1:8" s="10" customFormat="1" ht="15.95" customHeight="1">
      <c r="A510" s="45">
        <v>2</v>
      </c>
      <c r="B510" s="51" t="s">
        <v>1274</v>
      </c>
      <c r="C510" s="260" t="s">
        <v>175</v>
      </c>
      <c r="D510" s="261" t="s">
        <v>13</v>
      </c>
      <c r="E510" s="42" t="s">
        <v>373</v>
      </c>
      <c r="F510" s="69" t="s">
        <v>1009</v>
      </c>
      <c r="G510" s="258" t="s">
        <v>1275</v>
      </c>
      <c r="H510" s="37" t="s">
        <v>326</v>
      </c>
    </row>
    <row r="511" spans="1:8" s="10" customFormat="1" ht="15.95" customHeight="1">
      <c r="A511" s="45">
        <v>3</v>
      </c>
      <c r="B511" s="89" t="s">
        <v>1063</v>
      </c>
      <c r="C511" s="262" t="s">
        <v>214</v>
      </c>
      <c r="D511" s="88" t="s">
        <v>113</v>
      </c>
      <c r="E511" s="42" t="s">
        <v>373</v>
      </c>
      <c r="F511" s="69" t="s">
        <v>980</v>
      </c>
      <c r="G511" s="258" t="s">
        <v>1065</v>
      </c>
      <c r="H511" s="37" t="s">
        <v>326</v>
      </c>
    </row>
    <row r="512" spans="1:8" s="10" customFormat="1" ht="15.95" customHeight="1">
      <c r="A512" s="45">
        <v>4</v>
      </c>
      <c r="B512" s="89" t="s">
        <v>1064</v>
      </c>
      <c r="C512" s="87" t="s">
        <v>38</v>
      </c>
      <c r="D512" s="88" t="s">
        <v>1015</v>
      </c>
      <c r="E512" s="42" t="s">
        <v>275</v>
      </c>
      <c r="F512" s="69" t="s">
        <v>980</v>
      </c>
      <c r="G512" s="45" t="s">
        <v>1</v>
      </c>
      <c r="H512" s="37" t="s">
        <v>326</v>
      </c>
    </row>
    <row r="513" spans="1:8" s="10" customFormat="1" ht="15.95" customHeight="1">
      <c r="A513" s="45">
        <v>5</v>
      </c>
      <c r="B513" s="89" t="s">
        <v>1146</v>
      </c>
      <c r="C513" s="87" t="s">
        <v>1147</v>
      </c>
      <c r="D513" s="88" t="s">
        <v>146</v>
      </c>
      <c r="E513" s="42" t="s">
        <v>275</v>
      </c>
      <c r="F513" s="69" t="s">
        <v>1009</v>
      </c>
      <c r="G513" s="258" t="s">
        <v>1148</v>
      </c>
      <c r="H513" s="37" t="s">
        <v>326</v>
      </c>
    </row>
    <row r="514" spans="1:8" s="10" customFormat="1" ht="15.95" customHeight="1">
      <c r="A514" s="45">
        <v>6</v>
      </c>
      <c r="B514" s="89" t="s">
        <v>1179</v>
      </c>
      <c r="C514" s="87" t="s">
        <v>1180</v>
      </c>
      <c r="D514" s="88" t="s">
        <v>77</v>
      </c>
      <c r="E514" s="42" t="s">
        <v>1194</v>
      </c>
      <c r="F514" s="69" t="s">
        <v>980</v>
      </c>
      <c r="G514" s="46"/>
      <c r="H514" s="37" t="s">
        <v>326</v>
      </c>
    </row>
    <row r="515" spans="1:8" s="10" customFormat="1" ht="15.95" customHeight="1">
      <c r="A515" s="45">
        <v>7</v>
      </c>
      <c r="B515" s="89" t="s">
        <v>1181</v>
      </c>
      <c r="C515" s="87" t="s">
        <v>1182</v>
      </c>
      <c r="D515" s="88" t="s">
        <v>1051</v>
      </c>
      <c r="E515" s="42" t="s">
        <v>1194</v>
      </c>
      <c r="F515" s="69" t="s">
        <v>980</v>
      </c>
      <c r="G515" s="46"/>
      <c r="H515" s="37" t="s">
        <v>326</v>
      </c>
    </row>
    <row r="516" spans="1:8" s="10" customFormat="1" ht="15.95" customHeight="1">
      <c r="A516" s="45">
        <v>8</v>
      </c>
      <c r="B516" s="89" t="s">
        <v>1183</v>
      </c>
      <c r="C516" s="87" t="s">
        <v>379</v>
      </c>
      <c r="D516" s="88" t="s">
        <v>8</v>
      </c>
      <c r="E516" s="42" t="s">
        <v>1194</v>
      </c>
      <c r="F516" s="69" t="s">
        <v>980</v>
      </c>
      <c r="G516" s="46"/>
      <c r="H516" s="37" t="s">
        <v>326</v>
      </c>
    </row>
    <row r="517" spans="1:8" s="10" customFormat="1" ht="15.95" customHeight="1">
      <c r="A517" s="45">
        <v>9</v>
      </c>
      <c r="B517" s="89" t="s">
        <v>1184</v>
      </c>
      <c r="C517" s="87" t="s">
        <v>1162</v>
      </c>
      <c r="D517" s="88" t="s">
        <v>47</v>
      </c>
      <c r="E517" s="42" t="s">
        <v>1194</v>
      </c>
      <c r="F517" s="69" t="s">
        <v>980</v>
      </c>
      <c r="G517" s="46"/>
      <c r="H517" s="37" t="s">
        <v>326</v>
      </c>
    </row>
    <row r="518" spans="1:8" s="10" customFormat="1" ht="15.95" customHeight="1">
      <c r="A518" s="45">
        <v>10</v>
      </c>
      <c r="B518" s="89" t="s">
        <v>1185</v>
      </c>
      <c r="C518" s="87" t="s">
        <v>1186</v>
      </c>
      <c r="D518" s="88" t="s">
        <v>169</v>
      </c>
      <c r="E518" s="42" t="s">
        <v>1194</v>
      </c>
      <c r="F518" s="69" t="s">
        <v>980</v>
      </c>
      <c r="G518" s="46"/>
      <c r="H518" s="37" t="s">
        <v>326</v>
      </c>
    </row>
    <row r="519" spans="1:8" s="10" customFormat="1" ht="15.95" customHeight="1">
      <c r="A519" s="45">
        <v>11</v>
      </c>
      <c r="B519" s="89" t="s">
        <v>1187</v>
      </c>
      <c r="C519" s="87" t="s">
        <v>1188</v>
      </c>
      <c r="D519" s="88" t="s">
        <v>1189</v>
      </c>
      <c r="E519" s="42" t="s">
        <v>1194</v>
      </c>
      <c r="F519" s="69" t="s">
        <v>980</v>
      </c>
      <c r="G519" s="45"/>
      <c r="H519" s="37" t="s">
        <v>326</v>
      </c>
    </row>
    <row r="520" spans="1:8" s="10" customFormat="1" ht="15.95" customHeight="1">
      <c r="A520" s="45">
        <v>12</v>
      </c>
      <c r="B520" s="89" t="s">
        <v>1190</v>
      </c>
      <c r="C520" s="87" t="s">
        <v>1191</v>
      </c>
      <c r="D520" s="88" t="s">
        <v>112</v>
      </c>
      <c r="E520" s="42" t="s">
        <v>1194</v>
      </c>
      <c r="F520" s="69" t="s">
        <v>980</v>
      </c>
      <c r="G520" s="45"/>
      <c r="H520" s="37" t="s">
        <v>326</v>
      </c>
    </row>
    <row r="521" spans="1:8" s="10" customFormat="1" ht="15.95" customHeight="1">
      <c r="A521" s="45">
        <v>13</v>
      </c>
      <c r="B521" s="89" t="s">
        <v>1192</v>
      </c>
      <c r="C521" s="87" t="s">
        <v>1193</v>
      </c>
      <c r="D521" s="88" t="s">
        <v>84</v>
      </c>
      <c r="E521" s="42" t="s">
        <v>1194</v>
      </c>
      <c r="F521" s="69" t="s">
        <v>980</v>
      </c>
      <c r="G521" s="45"/>
      <c r="H521" s="37" t="s">
        <v>326</v>
      </c>
    </row>
    <row r="522" spans="1:8" s="8" customFormat="1" ht="20.100000000000001" customHeight="1">
      <c r="A522" s="45"/>
      <c r="B522" s="441" t="s">
        <v>3</v>
      </c>
      <c r="C522" s="466"/>
      <c r="D522" s="248">
        <f>A598</f>
        <v>76</v>
      </c>
      <c r="E522" s="44"/>
      <c r="F522" s="44"/>
      <c r="G522" s="106"/>
      <c r="H522" s="37"/>
    </row>
    <row r="523" spans="1:8" s="10" customFormat="1" ht="15.95" customHeight="1">
      <c r="A523" s="45">
        <v>1</v>
      </c>
      <c r="B523" s="89" t="s">
        <v>1199</v>
      </c>
      <c r="C523" s="87" t="s">
        <v>1200</v>
      </c>
      <c r="D523" s="88" t="s">
        <v>157</v>
      </c>
      <c r="E523" s="42" t="s">
        <v>297</v>
      </c>
      <c r="F523" s="69" t="s">
        <v>980</v>
      </c>
      <c r="G523" s="45"/>
      <c r="H523" s="37" t="s">
        <v>326</v>
      </c>
    </row>
    <row r="524" spans="1:8" s="10" customFormat="1" ht="15.95" customHeight="1">
      <c r="A524" s="45">
        <v>2</v>
      </c>
      <c r="B524" s="89" t="s">
        <v>1197</v>
      </c>
      <c r="C524" s="87" t="s">
        <v>1198</v>
      </c>
      <c r="D524" s="88" t="s">
        <v>163</v>
      </c>
      <c r="E524" s="42" t="s">
        <v>297</v>
      </c>
      <c r="F524" s="69" t="s">
        <v>980</v>
      </c>
      <c r="G524" s="45"/>
      <c r="H524" s="37" t="s">
        <v>326</v>
      </c>
    </row>
    <row r="525" spans="1:8" s="10" customFormat="1" ht="15.95" customHeight="1">
      <c r="A525" s="45">
        <v>3</v>
      </c>
      <c r="B525" s="89" t="s">
        <v>1195</v>
      </c>
      <c r="C525" s="87" t="s">
        <v>981</v>
      </c>
      <c r="D525" s="88" t="s">
        <v>76</v>
      </c>
      <c r="E525" s="42" t="s">
        <v>297</v>
      </c>
      <c r="F525" s="69" t="s">
        <v>980</v>
      </c>
      <c r="G525" s="45"/>
      <c r="H525" s="37" t="s">
        <v>326</v>
      </c>
    </row>
    <row r="526" spans="1:8" s="10" customFormat="1" ht="15.95" customHeight="1">
      <c r="A526" s="45">
        <v>4</v>
      </c>
      <c r="B526" s="89" t="s">
        <v>1196</v>
      </c>
      <c r="C526" s="87" t="s">
        <v>160</v>
      </c>
      <c r="D526" s="88" t="s">
        <v>76</v>
      </c>
      <c r="E526" s="42" t="s">
        <v>297</v>
      </c>
      <c r="F526" s="69" t="s">
        <v>980</v>
      </c>
      <c r="G526" s="45"/>
      <c r="H526" s="37" t="s">
        <v>326</v>
      </c>
    </row>
    <row r="527" spans="1:8" s="10" customFormat="1" ht="15.95" customHeight="1">
      <c r="A527" s="45">
        <v>5</v>
      </c>
      <c r="B527" s="89" t="s">
        <v>1227</v>
      </c>
      <c r="C527" s="87" t="s">
        <v>1228</v>
      </c>
      <c r="D527" s="88" t="s">
        <v>151</v>
      </c>
      <c r="E527" s="42" t="s">
        <v>1230</v>
      </c>
      <c r="F527" s="69" t="s">
        <v>986</v>
      </c>
      <c r="G527" s="45"/>
      <c r="H527" s="37" t="s">
        <v>326</v>
      </c>
    </row>
    <row r="528" spans="1:8" s="10" customFormat="1" ht="15.95" customHeight="1">
      <c r="A528" s="45">
        <v>6</v>
      </c>
      <c r="B528" s="89" t="s">
        <v>1229</v>
      </c>
      <c r="C528" s="87" t="s">
        <v>208</v>
      </c>
      <c r="D528" s="88" t="s">
        <v>199</v>
      </c>
      <c r="E528" s="42" t="s">
        <v>1230</v>
      </c>
      <c r="F528" s="69" t="s">
        <v>986</v>
      </c>
      <c r="G528" s="45"/>
      <c r="H528" s="37" t="s">
        <v>326</v>
      </c>
    </row>
    <row r="529" spans="1:8" s="10" customFormat="1" ht="15.95" customHeight="1">
      <c r="A529" s="45">
        <v>7</v>
      </c>
      <c r="B529" s="89" t="s">
        <v>1165</v>
      </c>
      <c r="C529" s="87" t="s">
        <v>190</v>
      </c>
      <c r="D529" s="88" t="s">
        <v>198</v>
      </c>
      <c r="E529" s="42" t="s">
        <v>298</v>
      </c>
      <c r="F529" s="69" t="s">
        <v>980</v>
      </c>
      <c r="G529" s="45"/>
      <c r="H529" s="37" t="s">
        <v>326</v>
      </c>
    </row>
    <row r="530" spans="1:8" s="10" customFormat="1" ht="15.95" customHeight="1">
      <c r="A530" s="45">
        <v>8</v>
      </c>
      <c r="B530" s="89" t="s">
        <v>1166</v>
      </c>
      <c r="C530" s="87" t="s">
        <v>1167</v>
      </c>
      <c r="D530" s="88" t="s">
        <v>97</v>
      </c>
      <c r="E530" s="42" t="s">
        <v>298</v>
      </c>
      <c r="F530" s="69" t="s">
        <v>980</v>
      </c>
      <c r="G530" s="45"/>
      <c r="H530" s="37" t="s">
        <v>326</v>
      </c>
    </row>
    <row r="531" spans="1:8" s="10" customFormat="1" ht="15.95" customHeight="1">
      <c r="A531" s="45">
        <v>9</v>
      </c>
      <c r="B531" s="89" t="s">
        <v>1168</v>
      </c>
      <c r="C531" s="87" t="s">
        <v>1169</v>
      </c>
      <c r="D531" s="88" t="s">
        <v>378</v>
      </c>
      <c r="E531" s="42" t="s">
        <v>298</v>
      </c>
      <c r="F531" s="69" t="s">
        <v>980</v>
      </c>
      <c r="G531" s="46"/>
      <c r="H531" s="37" t="s">
        <v>326</v>
      </c>
    </row>
    <row r="532" spans="1:8" s="10" customFormat="1" ht="15.95" customHeight="1">
      <c r="A532" s="45">
        <v>10</v>
      </c>
      <c r="B532" s="89" t="s">
        <v>1170</v>
      </c>
      <c r="C532" s="87" t="s">
        <v>1159</v>
      </c>
      <c r="D532" s="88" t="s">
        <v>90</v>
      </c>
      <c r="E532" s="42" t="s">
        <v>298</v>
      </c>
      <c r="F532" s="69" t="s">
        <v>980</v>
      </c>
      <c r="G532" s="45"/>
      <c r="H532" s="37" t="s">
        <v>326</v>
      </c>
    </row>
    <row r="533" spans="1:8" s="10" customFormat="1" ht="15.95" customHeight="1">
      <c r="A533" s="45">
        <v>11</v>
      </c>
      <c r="B533" s="89" t="s">
        <v>1203</v>
      </c>
      <c r="C533" s="87" t="s">
        <v>1204</v>
      </c>
      <c r="D533" s="88" t="s">
        <v>159</v>
      </c>
      <c r="E533" s="42" t="s">
        <v>1205</v>
      </c>
      <c r="F533" s="69" t="s">
        <v>1206</v>
      </c>
      <c r="G533" s="45"/>
      <c r="H533" s="37" t="s">
        <v>326</v>
      </c>
    </row>
    <row r="534" spans="1:8" s="10" customFormat="1" ht="15.95" customHeight="1">
      <c r="A534" s="45">
        <v>12</v>
      </c>
      <c r="B534" s="89" t="s">
        <v>1232</v>
      </c>
      <c r="C534" s="87" t="s">
        <v>407</v>
      </c>
      <c r="D534" s="88" t="s">
        <v>193</v>
      </c>
      <c r="E534" s="42" t="s">
        <v>421</v>
      </c>
      <c r="F534" s="257" t="s">
        <v>1234</v>
      </c>
      <c r="G534" s="45"/>
      <c r="H534" s="37" t="s">
        <v>326</v>
      </c>
    </row>
    <row r="535" spans="1:8" s="10" customFormat="1" ht="15.95" customHeight="1">
      <c r="A535" s="45">
        <v>13</v>
      </c>
      <c r="B535" s="89" t="s">
        <v>1233</v>
      </c>
      <c r="C535" s="87" t="s">
        <v>1011</v>
      </c>
      <c r="D535" s="88" t="s">
        <v>152</v>
      </c>
      <c r="E535" s="42" t="s">
        <v>421</v>
      </c>
      <c r="F535" s="257" t="s">
        <v>1234</v>
      </c>
      <c r="G535" s="45"/>
      <c r="H535" s="37" t="s">
        <v>326</v>
      </c>
    </row>
    <row r="536" spans="1:8" s="10" customFormat="1" ht="15.95" customHeight="1">
      <c r="A536" s="45">
        <v>14</v>
      </c>
      <c r="B536" s="89" t="s">
        <v>1171</v>
      </c>
      <c r="C536" s="87" t="s">
        <v>83</v>
      </c>
      <c r="D536" s="88" t="s">
        <v>123</v>
      </c>
      <c r="E536" s="42" t="s">
        <v>300</v>
      </c>
      <c r="F536" s="69" t="s">
        <v>980</v>
      </c>
      <c r="G536" s="45"/>
      <c r="H536" s="37" t="s">
        <v>326</v>
      </c>
    </row>
    <row r="537" spans="1:8" s="10" customFormat="1" ht="15.95" customHeight="1">
      <c r="A537" s="45">
        <v>15</v>
      </c>
      <c r="B537" s="89" t="s">
        <v>1172</v>
      </c>
      <c r="C537" s="87" t="s">
        <v>1173</v>
      </c>
      <c r="D537" s="88" t="s">
        <v>1002</v>
      </c>
      <c r="E537" s="42" t="s">
        <v>300</v>
      </c>
      <c r="F537" s="69" t="s">
        <v>980</v>
      </c>
      <c r="G537" s="45"/>
      <c r="H537" s="37" t="s">
        <v>326</v>
      </c>
    </row>
    <row r="538" spans="1:8" s="10" customFormat="1" ht="15.95" customHeight="1">
      <c r="A538" s="45">
        <v>16</v>
      </c>
      <c r="B538" s="89" t="s">
        <v>1174</v>
      </c>
      <c r="C538" s="87" t="s">
        <v>1175</v>
      </c>
      <c r="D538" s="88" t="s">
        <v>167</v>
      </c>
      <c r="E538" s="42" t="s">
        <v>300</v>
      </c>
      <c r="F538" s="69" t="s">
        <v>980</v>
      </c>
      <c r="G538" s="45"/>
      <c r="H538" s="37" t="s">
        <v>326</v>
      </c>
    </row>
    <row r="539" spans="1:8" s="10" customFormat="1" ht="15.95" customHeight="1">
      <c r="A539" s="45">
        <v>17</v>
      </c>
      <c r="B539" s="89" t="s">
        <v>1207</v>
      </c>
      <c r="C539" s="87" t="s">
        <v>1208</v>
      </c>
      <c r="D539" s="88" t="s">
        <v>77</v>
      </c>
      <c r="E539" s="42" t="s">
        <v>301</v>
      </c>
      <c r="F539" s="69" t="s">
        <v>1010</v>
      </c>
      <c r="G539" s="45"/>
      <c r="H539" s="37" t="s">
        <v>326</v>
      </c>
    </row>
    <row r="540" spans="1:8" s="10" customFormat="1" ht="15.95" customHeight="1">
      <c r="A540" s="45">
        <v>18</v>
      </c>
      <c r="B540" s="89" t="s">
        <v>1209</v>
      </c>
      <c r="C540" s="87" t="s">
        <v>1210</v>
      </c>
      <c r="D540" s="88" t="s">
        <v>51</v>
      </c>
      <c r="E540" s="42" t="s">
        <v>301</v>
      </c>
      <c r="F540" s="69" t="s">
        <v>1010</v>
      </c>
      <c r="G540" s="45"/>
      <c r="H540" s="37" t="s">
        <v>326</v>
      </c>
    </row>
    <row r="541" spans="1:8" s="10" customFormat="1" ht="15.95" customHeight="1">
      <c r="A541" s="45">
        <v>19</v>
      </c>
      <c r="B541" s="89" t="s">
        <v>1211</v>
      </c>
      <c r="C541" s="87" t="s">
        <v>175</v>
      </c>
      <c r="D541" s="88" t="s">
        <v>8</v>
      </c>
      <c r="E541" s="42" t="s">
        <v>301</v>
      </c>
      <c r="F541" s="69" t="s">
        <v>1010</v>
      </c>
      <c r="G541" s="45"/>
      <c r="H541" s="37" t="s">
        <v>326</v>
      </c>
    </row>
    <row r="542" spans="1:8" s="10" customFormat="1" ht="15.95" customHeight="1">
      <c r="A542" s="45">
        <v>20</v>
      </c>
      <c r="B542" s="89" t="s">
        <v>1212</v>
      </c>
      <c r="C542" s="87" t="s">
        <v>1213</v>
      </c>
      <c r="D542" s="88" t="s">
        <v>55</v>
      </c>
      <c r="E542" s="42" t="s">
        <v>301</v>
      </c>
      <c r="F542" s="69" t="s">
        <v>1010</v>
      </c>
      <c r="G542" s="45"/>
      <c r="H542" s="37" t="s">
        <v>326</v>
      </c>
    </row>
    <row r="543" spans="1:8" s="10" customFormat="1" ht="15.95" customHeight="1">
      <c r="A543" s="45">
        <v>21</v>
      </c>
      <c r="B543" s="89" t="s">
        <v>1214</v>
      </c>
      <c r="C543" s="87" t="s">
        <v>62</v>
      </c>
      <c r="D543" s="88" t="s">
        <v>862</v>
      </c>
      <c r="E543" s="42" t="s">
        <v>301</v>
      </c>
      <c r="F543" s="69" t="s">
        <v>1010</v>
      </c>
      <c r="G543" s="45"/>
      <c r="H543" s="37" t="s">
        <v>326</v>
      </c>
    </row>
    <row r="544" spans="1:8" s="10" customFormat="1" ht="15.95" customHeight="1">
      <c r="A544" s="45">
        <v>22</v>
      </c>
      <c r="B544" s="89" t="s">
        <v>1215</v>
      </c>
      <c r="C544" s="87" t="s">
        <v>19</v>
      </c>
      <c r="D544" s="88" t="s">
        <v>77</v>
      </c>
      <c r="E544" s="42" t="s">
        <v>303</v>
      </c>
      <c r="F544" s="69" t="s">
        <v>1224</v>
      </c>
      <c r="G544" s="45"/>
      <c r="H544" s="37" t="s">
        <v>326</v>
      </c>
    </row>
    <row r="545" spans="1:9" s="10" customFormat="1" ht="15.95" customHeight="1">
      <c r="A545" s="45">
        <v>23</v>
      </c>
      <c r="B545" s="89" t="s">
        <v>1216</v>
      </c>
      <c r="C545" s="87" t="s">
        <v>83</v>
      </c>
      <c r="D545" s="88" t="s">
        <v>93</v>
      </c>
      <c r="E545" s="42" t="s">
        <v>303</v>
      </c>
      <c r="F545" s="69" t="s">
        <v>1224</v>
      </c>
      <c r="G545" s="45"/>
      <c r="H545" s="37" t="s">
        <v>326</v>
      </c>
    </row>
    <row r="546" spans="1:9" s="10" customFormat="1" ht="15.95" customHeight="1">
      <c r="A546" s="45">
        <v>24</v>
      </c>
      <c r="B546" s="89" t="s">
        <v>1217</v>
      </c>
      <c r="C546" s="87" t="s">
        <v>412</v>
      </c>
      <c r="D546" s="88" t="s">
        <v>1218</v>
      </c>
      <c r="E546" s="42" t="s">
        <v>303</v>
      </c>
      <c r="F546" s="69" t="s">
        <v>1224</v>
      </c>
      <c r="G546" s="45"/>
      <c r="H546" s="37" t="s">
        <v>326</v>
      </c>
    </row>
    <row r="547" spans="1:9" s="10" customFormat="1" ht="15.95" customHeight="1">
      <c r="A547" s="45">
        <v>25</v>
      </c>
      <c r="B547" s="89" t="s">
        <v>1219</v>
      </c>
      <c r="C547" s="87" t="s">
        <v>1220</v>
      </c>
      <c r="D547" s="88" t="s">
        <v>34</v>
      </c>
      <c r="E547" s="42" t="s">
        <v>303</v>
      </c>
      <c r="F547" s="69" t="s">
        <v>1224</v>
      </c>
      <c r="G547" s="45"/>
      <c r="H547" s="37" t="s">
        <v>326</v>
      </c>
    </row>
    <row r="548" spans="1:9" s="10" customFormat="1" ht="15.95" customHeight="1">
      <c r="A548" s="45">
        <v>26</v>
      </c>
      <c r="B548" s="89" t="s">
        <v>1221</v>
      </c>
      <c r="C548" s="87" t="s">
        <v>190</v>
      </c>
      <c r="D548" s="88" t="s">
        <v>189</v>
      </c>
      <c r="E548" s="42" t="s">
        <v>303</v>
      </c>
      <c r="F548" s="69" t="s">
        <v>1224</v>
      </c>
      <c r="G548" s="45"/>
      <c r="H548" s="37" t="s">
        <v>326</v>
      </c>
    </row>
    <row r="549" spans="1:9" s="10" customFormat="1" ht="15.95" customHeight="1">
      <c r="A549" s="45">
        <v>27</v>
      </c>
      <c r="B549" s="89" t="s">
        <v>1222</v>
      </c>
      <c r="C549" s="87" t="s">
        <v>1223</v>
      </c>
      <c r="D549" s="88" t="s">
        <v>1005</v>
      </c>
      <c r="E549" s="42" t="s">
        <v>303</v>
      </c>
      <c r="F549" s="69" t="s">
        <v>1224</v>
      </c>
      <c r="G549" s="45"/>
      <c r="H549" s="37" t="s">
        <v>326</v>
      </c>
    </row>
    <row r="550" spans="1:9" s="10" customFormat="1" ht="15.95" customHeight="1">
      <c r="A550" s="45">
        <v>28</v>
      </c>
      <c r="B550" s="89" t="s">
        <v>1237</v>
      </c>
      <c r="C550" s="87" t="s">
        <v>149</v>
      </c>
      <c r="D550" s="88" t="s">
        <v>116</v>
      </c>
      <c r="E550" s="42" t="s">
        <v>1238</v>
      </c>
      <c r="F550" s="69" t="s">
        <v>980</v>
      </c>
      <c r="G550" s="45"/>
      <c r="H550" s="37" t="s">
        <v>326</v>
      </c>
    </row>
    <row r="551" spans="1:9" s="10" customFormat="1" ht="15.95" customHeight="1">
      <c r="A551" s="45">
        <v>29</v>
      </c>
      <c r="B551" s="89" t="s">
        <v>1068</v>
      </c>
      <c r="C551" s="87" t="s">
        <v>41</v>
      </c>
      <c r="D551" s="88" t="s">
        <v>57</v>
      </c>
      <c r="E551" s="42" t="s">
        <v>1069</v>
      </c>
      <c r="F551" s="69" t="s">
        <v>1049</v>
      </c>
      <c r="G551" s="54" t="s">
        <v>1022</v>
      </c>
      <c r="H551" s="37" t="s">
        <v>326</v>
      </c>
      <c r="I551" s="10">
        <v>1</v>
      </c>
    </row>
    <row r="552" spans="1:9" s="10" customFormat="1" ht="15.95" customHeight="1">
      <c r="A552" s="45">
        <v>30</v>
      </c>
      <c r="B552" s="89" t="s">
        <v>1138</v>
      </c>
      <c r="C552" s="87" t="s">
        <v>1139</v>
      </c>
      <c r="D552" s="88" t="s">
        <v>77</v>
      </c>
      <c r="E552" s="42" t="s">
        <v>1143</v>
      </c>
      <c r="F552" s="69" t="s">
        <v>1027</v>
      </c>
      <c r="G552" s="46"/>
      <c r="H552" s="37" t="s">
        <v>326</v>
      </c>
      <c r="I552" s="10">
        <v>1</v>
      </c>
    </row>
    <row r="553" spans="1:9" s="10" customFormat="1" ht="15.95" customHeight="1">
      <c r="A553" s="45">
        <v>31</v>
      </c>
      <c r="B553" s="89" t="s">
        <v>1140</v>
      </c>
      <c r="C553" s="87" t="s">
        <v>214</v>
      </c>
      <c r="D553" s="88" t="s">
        <v>77</v>
      </c>
      <c r="E553" s="42" t="s">
        <v>1143</v>
      </c>
      <c r="F553" s="69" t="s">
        <v>1145</v>
      </c>
      <c r="G553" s="46" t="s">
        <v>1277</v>
      </c>
      <c r="H553" s="37" t="s">
        <v>326</v>
      </c>
      <c r="I553" s="10">
        <v>2</v>
      </c>
    </row>
    <row r="554" spans="1:9" s="10" customFormat="1" ht="15.95" customHeight="1">
      <c r="A554" s="45">
        <v>32</v>
      </c>
      <c r="B554" s="51" t="s">
        <v>1278</v>
      </c>
      <c r="C554" s="260" t="s">
        <v>997</v>
      </c>
      <c r="D554" s="261" t="s">
        <v>95</v>
      </c>
      <c r="E554" s="42" t="s">
        <v>1143</v>
      </c>
      <c r="F554" s="69" t="s">
        <v>1280</v>
      </c>
      <c r="G554" s="45" t="s">
        <v>1</v>
      </c>
      <c r="H554" s="37" t="s">
        <v>326</v>
      </c>
      <c r="I554" s="10">
        <v>3</v>
      </c>
    </row>
    <row r="555" spans="1:9" s="10" customFormat="1" ht="15.95" customHeight="1">
      <c r="A555" s="45">
        <v>33</v>
      </c>
      <c r="B555" s="51" t="s">
        <v>1279</v>
      </c>
      <c r="C555" s="260" t="s">
        <v>225</v>
      </c>
      <c r="D555" s="261" t="s">
        <v>81</v>
      </c>
      <c r="E555" s="42" t="s">
        <v>1143</v>
      </c>
      <c r="F555" s="69" t="s">
        <v>1281</v>
      </c>
      <c r="G555" s="45" t="s">
        <v>1</v>
      </c>
      <c r="H555" s="37" t="s">
        <v>326</v>
      </c>
      <c r="I555" s="10">
        <v>4</v>
      </c>
    </row>
    <row r="556" spans="1:9" s="10" customFormat="1" ht="15.95" customHeight="1">
      <c r="A556" s="45">
        <v>34</v>
      </c>
      <c r="B556" s="89" t="s">
        <v>1141</v>
      </c>
      <c r="C556" s="87" t="s">
        <v>990</v>
      </c>
      <c r="D556" s="88" t="s">
        <v>70</v>
      </c>
      <c r="E556" s="42" t="s">
        <v>1143</v>
      </c>
      <c r="F556" s="69" t="s">
        <v>1010</v>
      </c>
      <c r="G556" s="45"/>
      <c r="H556" s="37" t="s">
        <v>326</v>
      </c>
      <c r="I556" s="10">
        <v>5</v>
      </c>
    </row>
    <row r="557" spans="1:9" s="10" customFormat="1" ht="15.95" customHeight="1">
      <c r="A557" s="45">
        <v>35</v>
      </c>
      <c r="B557" s="89" t="s">
        <v>1142</v>
      </c>
      <c r="C557" s="87" t="s">
        <v>190</v>
      </c>
      <c r="D557" s="88" t="s">
        <v>1110</v>
      </c>
      <c r="E557" s="42" t="s">
        <v>1143</v>
      </c>
      <c r="F557" s="69" t="s">
        <v>1010</v>
      </c>
      <c r="G557" s="54"/>
      <c r="H557" s="37" t="s">
        <v>326</v>
      </c>
      <c r="I557" s="10">
        <v>6</v>
      </c>
    </row>
    <row r="558" spans="1:9" s="10" customFormat="1" ht="15.95" customHeight="1">
      <c r="A558" s="45">
        <v>36</v>
      </c>
      <c r="B558" s="89" t="s">
        <v>1111</v>
      </c>
      <c r="C558" s="87" t="s">
        <v>175</v>
      </c>
      <c r="D558" s="88" t="s">
        <v>11</v>
      </c>
      <c r="E558" s="42" t="s">
        <v>967</v>
      </c>
      <c r="F558" s="69" t="s">
        <v>980</v>
      </c>
      <c r="G558" s="54"/>
      <c r="H558" s="37" t="s">
        <v>326</v>
      </c>
      <c r="I558" s="10">
        <v>7</v>
      </c>
    </row>
    <row r="559" spans="1:9" s="10" customFormat="1" ht="15.95" customHeight="1">
      <c r="A559" s="45">
        <v>37</v>
      </c>
      <c r="B559" s="51" t="s">
        <v>1282</v>
      </c>
      <c r="C559" s="260" t="s">
        <v>408</v>
      </c>
      <c r="D559" s="261" t="s">
        <v>1283</v>
      </c>
      <c r="E559" s="42" t="s">
        <v>967</v>
      </c>
      <c r="F559" s="69" t="s">
        <v>1285</v>
      </c>
      <c r="G559" s="54"/>
      <c r="H559" s="37" t="s">
        <v>326</v>
      </c>
      <c r="I559" s="10">
        <v>8</v>
      </c>
    </row>
    <row r="560" spans="1:9" s="10" customFormat="1" ht="15.95" customHeight="1">
      <c r="A560" s="45">
        <v>38</v>
      </c>
      <c r="B560" s="51" t="s">
        <v>1284</v>
      </c>
      <c r="C560" s="260" t="s">
        <v>1066</v>
      </c>
      <c r="D560" s="261" t="s">
        <v>204</v>
      </c>
      <c r="E560" s="42" t="s">
        <v>967</v>
      </c>
      <c r="F560" s="69" t="s">
        <v>1285</v>
      </c>
      <c r="G560" s="54" t="s">
        <v>1286</v>
      </c>
      <c r="H560" s="37" t="s">
        <v>326</v>
      </c>
      <c r="I560" s="10">
        <v>9</v>
      </c>
    </row>
    <row r="561" spans="1:9" s="10" customFormat="1" ht="15.95" customHeight="1">
      <c r="A561" s="45">
        <v>39</v>
      </c>
      <c r="B561" s="89" t="s">
        <v>1112</v>
      </c>
      <c r="C561" s="87" t="s">
        <v>1113</v>
      </c>
      <c r="D561" s="88" t="s">
        <v>144</v>
      </c>
      <c r="E561" s="42" t="s">
        <v>967</v>
      </c>
      <c r="F561" s="69" t="s">
        <v>980</v>
      </c>
      <c r="G561" s="105" t="s">
        <v>1</v>
      </c>
      <c r="H561" s="37" t="s">
        <v>326</v>
      </c>
      <c r="I561" s="10">
        <v>10</v>
      </c>
    </row>
    <row r="562" spans="1:9" s="10" customFormat="1" ht="15.95" customHeight="1">
      <c r="A562" s="45">
        <v>40</v>
      </c>
      <c r="B562" s="89" t="s">
        <v>1114</v>
      </c>
      <c r="C562" s="87" t="s">
        <v>98</v>
      </c>
      <c r="D562" s="88" t="s">
        <v>56</v>
      </c>
      <c r="E562" s="42" t="s">
        <v>967</v>
      </c>
      <c r="F562" s="69" t="s">
        <v>980</v>
      </c>
      <c r="G562" s="54"/>
      <c r="H562" s="37" t="s">
        <v>326</v>
      </c>
      <c r="I562" s="10">
        <v>11</v>
      </c>
    </row>
    <row r="563" spans="1:9" s="10" customFormat="1" ht="15.95" customHeight="1">
      <c r="A563" s="45">
        <v>41</v>
      </c>
      <c r="B563" s="89" t="s">
        <v>1115</v>
      </c>
      <c r="C563" s="87" t="s">
        <v>1116</v>
      </c>
      <c r="D563" s="88" t="s">
        <v>77</v>
      </c>
      <c r="E563" s="42" t="s">
        <v>967</v>
      </c>
      <c r="F563" s="69" t="s">
        <v>980</v>
      </c>
      <c r="G563" s="54" t="s">
        <v>1023</v>
      </c>
      <c r="H563" s="37" t="s">
        <v>326</v>
      </c>
      <c r="I563" s="10">
        <v>12</v>
      </c>
    </row>
    <row r="564" spans="1:9" s="10" customFormat="1" ht="15.95" customHeight="1">
      <c r="A564" s="45">
        <v>42</v>
      </c>
      <c r="B564" s="51" t="s">
        <v>1287</v>
      </c>
      <c r="C564" s="260" t="s">
        <v>1288</v>
      </c>
      <c r="D564" s="261" t="s">
        <v>174</v>
      </c>
      <c r="E564" s="42" t="s">
        <v>967</v>
      </c>
      <c r="F564" s="69" t="s">
        <v>1285</v>
      </c>
      <c r="G564" s="54" t="s">
        <v>1286</v>
      </c>
      <c r="H564" s="37" t="s">
        <v>326</v>
      </c>
      <c r="I564" s="10">
        <v>13</v>
      </c>
    </row>
    <row r="565" spans="1:9" s="10" customFormat="1" ht="15.95" customHeight="1">
      <c r="A565" s="45">
        <v>43</v>
      </c>
      <c r="B565" s="89" t="s">
        <v>1117</v>
      </c>
      <c r="C565" s="87" t="s">
        <v>985</v>
      </c>
      <c r="D565" s="88" t="s">
        <v>174</v>
      </c>
      <c r="E565" s="42" t="s">
        <v>967</v>
      </c>
      <c r="F565" s="69" t="s">
        <v>980</v>
      </c>
      <c r="G565" s="54"/>
      <c r="H565" s="37" t="s">
        <v>326</v>
      </c>
      <c r="I565" s="10">
        <v>14</v>
      </c>
    </row>
    <row r="566" spans="1:9" s="10" customFormat="1" ht="15.95" customHeight="1">
      <c r="A566" s="45">
        <v>44</v>
      </c>
      <c r="B566" s="89" t="s">
        <v>1118</v>
      </c>
      <c r="C566" s="87" t="s">
        <v>1119</v>
      </c>
      <c r="D566" s="88" t="s">
        <v>197</v>
      </c>
      <c r="E566" s="42" t="s">
        <v>967</v>
      </c>
      <c r="F566" s="69" t="s">
        <v>980</v>
      </c>
      <c r="G566" s="54"/>
      <c r="H566" s="37" t="s">
        <v>326</v>
      </c>
      <c r="I566" s="10">
        <v>15</v>
      </c>
    </row>
    <row r="567" spans="1:9" s="10" customFormat="1" ht="15.95" customHeight="1">
      <c r="A567" s="45">
        <v>45</v>
      </c>
      <c r="B567" s="89" t="s">
        <v>1120</v>
      </c>
      <c r="C567" s="87" t="s">
        <v>1121</v>
      </c>
      <c r="D567" s="88" t="s">
        <v>1122</v>
      </c>
      <c r="E567" s="42" t="s">
        <v>967</v>
      </c>
      <c r="F567" s="69" t="s">
        <v>980</v>
      </c>
      <c r="G567" s="54"/>
      <c r="H567" s="37" t="s">
        <v>326</v>
      </c>
      <c r="I567" s="10">
        <v>16</v>
      </c>
    </row>
    <row r="568" spans="1:9" s="10" customFormat="1" ht="15.95" customHeight="1">
      <c r="A568" s="45">
        <v>46</v>
      </c>
      <c r="B568" s="89" t="s">
        <v>1123</v>
      </c>
      <c r="C568" s="87" t="s">
        <v>1124</v>
      </c>
      <c r="D568" s="88" t="s">
        <v>120</v>
      </c>
      <c r="E568" s="42" t="s">
        <v>967</v>
      </c>
      <c r="F568" s="69" t="s">
        <v>980</v>
      </c>
      <c r="G568" s="54" t="s">
        <v>1137</v>
      </c>
      <c r="H568" s="37" t="s">
        <v>326</v>
      </c>
      <c r="I568" s="10">
        <v>17</v>
      </c>
    </row>
    <row r="569" spans="1:9" s="10" customFormat="1" ht="15.95" customHeight="1">
      <c r="A569" s="45">
        <v>47</v>
      </c>
      <c r="B569" s="89" t="s">
        <v>1125</v>
      </c>
      <c r="C569" s="87" t="s">
        <v>1126</v>
      </c>
      <c r="D569" s="88" t="s">
        <v>215</v>
      </c>
      <c r="E569" s="42" t="s">
        <v>967</v>
      </c>
      <c r="F569" s="69" t="s">
        <v>980</v>
      </c>
      <c r="G569" s="54" t="s">
        <v>1023</v>
      </c>
      <c r="H569" s="37" t="s">
        <v>326</v>
      </c>
      <c r="I569" s="10">
        <v>18</v>
      </c>
    </row>
    <row r="570" spans="1:9" s="10" customFormat="1" ht="15.95" customHeight="1">
      <c r="A570" s="45">
        <v>48</v>
      </c>
      <c r="B570" s="51" t="s">
        <v>1289</v>
      </c>
      <c r="C570" s="260" t="s">
        <v>1290</v>
      </c>
      <c r="D570" s="261" t="s">
        <v>552</v>
      </c>
      <c r="E570" s="42" t="s">
        <v>967</v>
      </c>
      <c r="F570" s="69" t="s">
        <v>1285</v>
      </c>
      <c r="G570" s="54" t="s">
        <v>1286</v>
      </c>
      <c r="H570" s="37" t="s">
        <v>326</v>
      </c>
      <c r="I570" s="10">
        <v>19</v>
      </c>
    </row>
    <row r="571" spans="1:9" s="10" customFormat="1" ht="15.95" customHeight="1">
      <c r="A571" s="45">
        <v>49</v>
      </c>
      <c r="B571" s="89" t="s">
        <v>1127</v>
      </c>
      <c r="C571" s="87" t="s">
        <v>1128</v>
      </c>
      <c r="D571" s="88" t="s">
        <v>153</v>
      </c>
      <c r="E571" s="42" t="s">
        <v>967</v>
      </c>
      <c r="F571" s="69" t="s">
        <v>980</v>
      </c>
      <c r="G571" s="54"/>
      <c r="H571" s="37" t="s">
        <v>326</v>
      </c>
      <c r="I571" s="10">
        <v>20</v>
      </c>
    </row>
    <row r="572" spans="1:9" s="10" customFormat="1" ht="15.95" customHeight="1">
      <c r="A572" s="45">
        <v>50</v>
      </c>
      <c r="B572" s="89" t="s">
        <v>1129</v>
      </c>
      <c r="C572" s="87" t="s">
        <v>85</v>
      </c>
      <c r="D572" s="88" t="s">
        <v>161</v>
      </c>
      <c r="E572" s="42" t="s">
        <v>967</v>
      </c>
      <c r="F572" s="69" t="s">
        <v>980</v>
      </c>
      <c r="G572" s="54" t="s">
        <v>1137</v>
      </c>
      <c r="H572" s="37" t="s">
        <v>326</v>
      </c>
      <c r="I572" s="10">
        <v>21</v>
      </c>
    </row>
    <row r="573" spans="1:9" s="10" customFormat="1" ht="15.95" customHeight="1">
      <c r="A573" s="45">
        <v>51</v>
      </c>
      <c r="B573" s="89" t="s">
        <v>1130</v>
      </c>
      <c r="C573" s="87" t="s">
        <v>1131</v>
      </c>
      <c r="D573" s="88" t="s">
        <v>88</v>
      </c>
      <c r="E573" s="42" t="s">
        <v>967</v>
      </c>
      <c r="F573" s="69" t="s">
        <v>980</v>
      </c>
      <c r="G573" s="54" t="s">
        <v>1023</v>
      </c>
      <c r="H573" s="37" t="s">
        <v>326</v>
      </c>
      <c r="I573" s="10">
        <v>22</v>
      </c>
    </row>
    <row r="574" spans="1:9" s="10" customFormat="1" ht="15.95" customHeight="1">
      <c r="A574" s="45">
        <v>52</v>
      </c>
      <c r="B574" s="89" t="s">
        <v>1132</v>
      </c>
      <c r="C574" s="87" t="s">
        <v>1133</v>
      </c>
      <c r="D574" s="88" t="s">
        <v>88</v>
      </c>
      <c r="E574" s="42" t="s">
        <v>967</v>
      </c>
      <c r="F574" s="69" t="s">
        <v>980</v>
      </c>
      <c r="G574" s="54"/>
      <c r="H574" s="37" t="s">
        <v>326</v>
      </c>
      <c r="I574" s="10">
        <v>23</v>
      </c>
    </row>
    <row r="575" spans="1:9" s="10" customFormat="1" ht="15.95" customHeight="1">
      <c r="A575" s="45">
        <v>53</v>
      </c>
      <c r="B575" s="89" t="s">
        <v>1134</v>
      </c>
      <c r="C575" s="87" t="s">
        <v>1018</v>
      </c>
      <c r="D575" s="88" t="s">
        <v>82</v>
      </c>
      <c r="E575" s="42" t="s">
        <v>967</v>
      </c>
      <c r="F575" s="69" t="s">
        <v>980</v>
      </c>
      <c r="G575" s="54"/>
      <c r="H575" s="37" t="s">
        <v>326</v>
      </c>
      <c r="I575" s="10">
        <v>24</v>
      </c>
    </row>
    <row r="576" spans="1:9" s="10" customFormat="1" ht="15.95" customHeight="1">
      <c r="A576" s="45">
        <v>54</v>
      </c>
      <c r="B576" s="89" t="s">
        <v>1135</v>
      </c>
      <c r="C576" s="87" t="s">
        <v>1136</v>
      </c>
      <c r="D576" s="88" t="s">
        <v>76</v>
      </c>
      <c r="E576" s="42" t="s">
        <v>967</v>
      </c>
      <c r="F576" s="69" t="s">
        <v>980</v>
      </c>
      <c r="G576" s="54"/>
      <c r="H576" s="37" t="s">
        <v>326</v>
      </c>
      <c r="I576" s="10">
        <v>25</v>
      </c>
    </row>
    <row r="577" spans="1:9" s="10" customFormat="1" ht="15.95" customHeight="1">
      <c r="A577" s="45">
        <v>55</v>
      </c>
      <c r="B577" s="89" t="s">
        <v>1072</v>
      </c>
      <c r="C577" s="87" t="s">
        <v>1106</v>
      </c>
      <c r="D577" s="88" t="s">
        <v>173</v>
      </c>
      <c r="E577" s="42" t="s">
        <v>968</v>
      </c>
      <c r="F577" s="69" t="s">
        <v>983</v>
      </c>
      <c r="G577" s="54" t="s">
        <v>1105</v>
      </c>
      <c r="H577" s="37" t="s">
        <v>326</v>
      </c>
      <c r="I577" s="10">
        <v>26</v>
      </c>
    </row>
    <row r="578" spans="1:9" s="10" customFormat="1" ht="15.95" customHeight="1">
      <c r="A578" s="45">
        <v>56</v>
      </c>
      <c r="B578" s="89" t="s">
        <v>1073</v>
      </c>
      <c r="C578" s="87" t="s">
        <v>1074</v>
      </c>
      <c r="D578" s="88" t="s">
        <v>202</v>
      </c>
      <c r="E578" s="42" t="s">
        <v>968</v>
      </c>
      <c r="F578" s="69" t="s">
        <v>983</v>
      </c>
      <c r="G578" s="105" t="s">
        <v>1</v>
      </c>
      <c r="H578" s="37" t="s">
        <v>326</v>
      </c>
      <c r="I578" s="10">
        <v>27</v>
      </c>
    </row>
    <row r="579" spans="1:9" s="10" customFormat="1" ht="15.95" customHeight="1">
      <c r="A579" s="45">
        <v>57</v>
      </c>
      <c r="B579" s="89" t="s">
        <v>1075</v>
      </c>
      <c r="C579" s="87" t="s">
        <v>1076</v>
      </c>
      <c r="D579" s="88" t="s">
        <v>195</v>
      </c>
      <c r="E579" s="42" t="s">
        <v>968</v>
      </c>
      <c r="F579" s="69" t="s">
        <v>983</v>
      </c>
      <c r="G579" s="105" t="s">
        <v>1</v>
      </c>
      <c r="H579" s="37" t="s">
        <v>326</v>
      </c>
      <c r="I579" s="10">
        <v>28</v>
      </c>
    </row>
    <row r="580" spans="1:9" s="10" customFormat="1" ht="15.95" customHeight="1">
      <c r="A580" s="45">
        <v>58</v>
      </c>
      <c r="B580" s="89" t="s">
        <v>1077</v>
      </c>
      <c r="C580" s="87" t="s">
        <v>1078</v>
      </c>
      <c r="D580" s="88" t="s">
        <v>77</v>
      </c>
      <c r="E580" s="42" t="s">
        <v>968</v>
      </c>
      <c r="F580" s="69" t="s">
        <v>983</v>
      </c>
      <c r="G580" s="105" t="s">
        <v>1</v>
      </c>
      <c r="H580" s="37" t="s">
        <v>326</v>
      </c>
      <c r="I580" s="10">
        <v>29</v>
      </c>
    </row>
    <row r="581" spans="1:9" s="10" customFormat="1" ht="15.95" customHeight="1">
      <c r="A581" s="45">
        <v>59</v>
      </c>
      <c r="B581" s="89" t="s">
        <v>1079</v>
      </c>
      <c r="C581" s="87" t="s">
        <v>211</v>
      </c>
      <c r="D581" s="88" t="s">
        <v>8</v>
      </c>
      <c r="E581" s="42" t="s">
        <v>968</v>
      </c>
      <c r="F581" s="69" t="s">
        <v>983</v>
      </c>
      <c r="G581" s="105" t="s">
        <v>1</v>
      </c>
      <c r="H581" s="37" t="s">
        <v>326</v>
      </c>
      <c r="I581" s="10">
        <v>30</v>
      </c>
    </row>
    <row r="582" spans="1:9" s="10" customFormat="1" ht="15.95" customHeight="1">
      <c r="A582" s="45">
        <v>60</v>
      </c>
      <c r="B582" s="89" t="s">
        <v>1080</v>
      </c>
      <c r="C582" s="87" t="s">
        <v>177</v>
      </c>
      <c r="D582" s="88" t="s">
        <v>185</v>
      </c>
      <c r="E582" s="42" t="s">
        <v>968</v>
      </c>
      <c r="F582" s="69" t="s">
        <v>983</v>
      </c>
      <c r="G582" s="250"/>
      <c r="H582" s="37" t="s">
        <v>326</v>
      </c>
      <c r="I582" s="10">
        <v>31</v>
      </c>
    </row>
    <row r="583" spans="1:9" s="10" customFormat="1" ht="15.95" customHeight="1">
      <c r="A583" s="45">
        <v>61</v>
      </c>
      <c r="B583" s="89" t="s">
        <v>1081</v>
      </c>
      <c r="C583" s="87" t="s">
        <v>1007</v>
      </c>
      <c r="D583" s="88" t="s">
        <v>174</v>
      </c>
      <c r="E583" s="42" t="s">
        <v>968</v>
      </c>
      <c r="F583" s="69" t="s">
        <v>983</v>
      </c>
      <c r="G583" s="54" t="s">
        <v>1105</v>
      </c>
      <c r="H583" s="37" t="s">
        <v>326</v>
      </c>
      <c r="I583" s="10">
        <v>32</v>
      </c>
    </row>
    <row r="584" spans="1:9" s="10" customFormat="1" ht="15.95" customHeight="1">
      <c r="A584" s="45">
        <v>62</v>
      </c>
      <c r="B584" s="89" t="s">
        <v>1082</v>
      </c>
      <c r="C584" s="87" t="s">
        <v>1083</v>
      </c>
      <c r="D584" s="88" t="s">
        <v>174</v>
      </c>
      <c r="E584" s="42" t="s">
        <v>968</v>
      </c>
      <c r="F584" s="69" t="s">
        <v>983</v>
      </c>
      <c r="G584" s="105" t="s">
        <v>1</v>
      </c>
      <c r="H584" s="37" t="s">
        <v>326</v>
      </c>
      <c r="I584" s="10">
        <v>33</v>
      </c>
    </row>
    <row r="585" spans="1:9" s="10" customFormat="1" ht="15.95" customHeight="1">
      <c r="A585" s="45">
        <v>63</v>
      </c>
      <c r="B585" s="89" t="s">
        <v>1084</v>
      </c>
      <c r="C585" s="87" t="s">
        <v>1085</v>
      </c>
      <c r="D585" s="88" t="s">
        <v>174</v>
      </c>
      <c r="E585" s="42" t="s">
        <v>968</v>
      </c>
      <c r="F585" s="69" t="s">
        <v>983</v>
      </c>
      <c r="G585" s="105" t="s">
        <v>1</v>
      </c>
      <c r="H585" s="37" t="s">
        <v>326</v>
      </c>
      <c r="I585" s="10">
        <v>34</v>
      </c>
    </row>
    <row r="586" spans="1:9" s="10" customFormat="1" ht="15.95" customHeight="1">
      <c r="A586" s="45">
        <v>64</v>
      </c>
      <c r="B586" s="89" t="s">
        <v>1086</v>
      </c>
      <c r="C586" s="87" t="s">
        <v>1016</v>
      </c>
      <c r="D586" s="88" t="s">
        <v>174</v>
      </c>
      <c r="E586" s="42" t="s">
        <v>968</v>
      </c>
      <c r="F586" s="69" t="s">
        <v>983</v>
      </c>
      <c r="G586" s="105" t="s">
        <v>1</v>
      </c>
      <c r="H586" s="37" t="s">
        <v>326</v>
      </c>
      <c r="I586" s="10">
        <v>35</v>
      </c>
    </row>
    <row r="587" spans="1:9" s="10" customFormat="1" ht="15.95" customHeight="1">
      <c r="A587" s="45">
        <v>65</v>
      </c>
      <c r="B587" s="89" t="s">
        <v>1087</v>
      </c>
      <c r="C587" s="87" t="s">
        <v>129</v>
      </c>
      <c r="D587" s="88" t="s">
        <v>174</v>
      </c>
      <c r="E587" s="42" t="s">
        <v>968</v>
      </c>
      <c r="F587" s="69" t="s">
        <v>983</v>
      </c>
      <c r="G587" s="105" t="s">
        <v>1</v>
      </c>
      <c r="H587" s="37" t="s">
        <v>326</v>
      </c>
      <c r="I587" s="10">
        <v>36</v>
      </c>
    </row>
    <row r="588" spans="1:9" s="10" customFormat="1" ht="15.95" customHeight="1">
      <c r="A588" s="45">
        <v>66</v>
      </c>
      <c r="B588" s="89" t="s">
        <v>1088</v>
      </c>
      <c r="C588" s="87" t="s">
        <v>1089</v>
      </c>
      <c r="D588" s="88" t="s">
        <v>198</v>
      </c>
      <c r="E588" s="42" t="s">
        <v>968</v>
      </c>
      <c r="F588" s="69" t="s">
        <v>1010</v>
      </c>
      <c r="G588" s="105" t="s">
        <v>1</v>
      </c>
      <c r="H588" s="37" t="s">
        <v>326</v>
      </c>
      <c r="I588" s="10">
        <v>37</v>
      </c>
    </row>
    <row r="589" spans="1:9" s="10" customFormat="1" ht="15.95" customHeight="1">
      <c r="A589" s="45">
        <v>67</v>
      </c>
      <c r="B589" s="89" t="s">
        <v>1090</v>
      </c>
      <c r="C589" s="87" t="s">
        <v>213</v>
      </c>
      <c r="D589" s="88" t="s">
        <v>237</v>
      </c>
      <c r="E589" s="42" t="s">
        <v>968</v>
      </c>
      <c r="F589" s="69" t="s">
        <v>983</v>
      </c>
      <c r="G589" s="105" t="s">
        <v>1</v>
      </c>
      <c r="H589" s="37" t="s">
        <v>326</v>
      </c>
      <c r="I589" s="10">
        <v>38</v>
      </c>
    </row>
    <row r="590" spans="1:9" s="10" customFormat="1" ht="15.95" customHeight="1">
      <c r="A590" s="45">
        <v>68</v>
      </c>
      <c r="B590" s="89" t="s">
        <v>1091</v>
      </c>
      <c r="C590" s="87" t="s">
        <v>1092</v>
      </c>
      <c r="D590" s="88" t="s">
        <v>120</v>
      </c>
      <c r="E590" s="42" t="s">
        <v>968</v>
      </c>
      <c r="F590" s="69" t="s">
        <v>1067</v>
      </c>
      <c r="G590" s="105" t="s">
        <v>1</v>
      </c>
      <c r="H590" s="37" t="s">
        <v>326</v>
      </c>
      <c r="I590" s="10">
        <v>39</v>
      </c>
    </row>
    <row r="591" spans="1:9" s="10" customFormat="1" ht="15.95" customHeight="1">
      <c r="A591" s="45">
        <v>69</v>
      </c>
      <c r="B591" s="89" t="s">
        <v>1093</v>
      </c>
      <c r="C591" s="87" t="s">
        <v>1094</v>
      </c>
      <c r="D591" s="88" t="s">
        <v>418</v>
      </c>
      <c r="E591" s="42" t="s">
        <v>968</v>
      </c>
      <c r="F591" s="69" t="s">
        <v>983</v>
      </c>
      <c r="G591" s="105" t="s">
        <v>1</v>
      </c>
      <c r="H591" s="37" t="s">
        <v>326</v>
      </c>
      <c r="I591" s="10">
        <v>40</v>
      </c>
    </row>
    <row r="592" spans="1:9" s="10" customFormat="1" ht="15.95" customHeight="1">
      <c r="A592" s="45">
        <v>70</v>
      </c>
      <c r="B592" s="89" t="s">
        <v>1095</v>
      </c>
      <c r="C592" s="87" t="s">
        <v>1096</v>
      </c>
      <c r="D592" s="88" t="s">
        <v>200</v>
      </c>
      <c r="E592" s="42" t="s">
        <v>968</v>
      </c>
      <c r="F592" s="69" t="s">
        <v>983</v>
      </c>
      <c r="G592" s="105" t="s">
        <v>1</v>
      </c>
      <c r="H592" s="37" t="s">
        <v>326</v>
      </c>
      <c r="I592" s="10">
        <v>41</v>
      </c>
    </row>
    <row r="593" spans="1:9" s="10" customFormat="1" ht="15.95" customHeight="1">
      <c r="A593" s="45">
        <v>71</v>
      </c>
      <c r="B593" s="89" t="s">
        <v>1097</v>
      </c>
      <c r="C593" s="87" t="s">
        <v>1098</v>
      </c>
      <c r="D593" s="88" t="s">
        <v>176</v>
      </c>
      <c r="E593" s="42" t="s">
        <v>968</v>
      </c>
      <c r="F593" s="69" t="s">
        <v>983</v>
      </c>
      <c r="G593" s="105" t="s">
        <v>1</v>
      </c>
      <c r="H593" s="37" t="s">
        <v>326</v>
      </c>
      <c r="I593" s="10">
        <v>42</v>
      </c>
    </row>
    <row r="594" spans="1:9" s="10" customFormat="1" ht="15.95" customHeight="1">
      <c r="A594" s="45">
        <v>72</v>
      </c>
      <c r="B594" s="89" t="s">
        <v>1099</v>
      </c>
      <c r="C594" s="87" t="s">
        <v>38</v>
      </c>
      <c r="D594" s="88" t="s">
        <v>176</v>
      </c>
      <c r="E594" s="42" t="s">
        <v>968</v>
      </c>
      <c r="F594" s="69" t="s">
        <v>983</v>
      </c>
      <c r="G594" s="105" t="s">
        <v>1</v>
      </c>
      <c r="H594" s="37" t="s">
        <v>326</v>
      </c>
      <c r="I594" s="10">
        <v>43</v>
      </c>
    </row>
    <row r="595" spans="1:9" s="10" customFormat="1" ht="15.95" customHeight="1">
      <c r="A595" s="45">
        <v>73</v>
      </c>
      <c r="B595" s="89" t="s">
        <v>1100</v>
      </c>
      <c r="C595" s="87" t="s">
        <v>208</v>
      </c>
      <c r="D595" s="88" t="s">
        <v>13</v>
      </c>
      <c r="E595" s="42" t="s">
        <v>968</v>
      </c>
      <c r="F595" s="69" t="s">
        <v>983</v>
      </c>
      <c r="G595" s="105" t="s">
        <v>1</v>
      </c>
      <c r="H595" s="37" t="s">
        <v>326</v>
      </c>
      <c r="I595" s="10">
        <v>44</v>
      </c>
    </row>
    <row r="596" spans="1:9" s="10" customFormat="1" ht="15.95" customHeight="1">
      <c r="A596" s="45">
        <v>74</v>
      </c>
      <c r="B596" s="89" t="s">
        <v>1101</v>
      </c>
      <c r="C596" s="87" t="s">
        <v>1102</v>
      </c>
      <c r="D596" s="88" t="s">
        <v>67</v>
      </c>
      <c r="E596" s="42" t="s">
        <v>968</v>
      </c>
      <c r="F596" s="69" t="s">
        <v>983</v>
      </c>
      <c r="G596" s="105" t="s">
        <v>1</v>
      </c>
      <c r="H596" s="37" t="s">
        <v>326</v>
      </c>
      <c r="I596" s="10">
        <v>45</v>
      </c>
    </row>
    <row r="597" spans="1:9" s="10" customFormat="1" ht="15.95" customHeight="1">
      <c r="A597" s="45">
        <v>75</v>
      </c>
      <c r="B597" s="89" t="s">
        <v>1103</v>
      </c>
      <c r="C597" s="87" t="s">
        <v>216</v>
      </c>
      <c r="D597" s="88" t="s">
        <v>128</v>
      </c>
      <c r="E597" s="42" t="s">
        <v>968</v>
      </c>
      <c r="F597" s="69" t="s">
        <v>983</v>
      </c>
      <c r="G597" s="105" t="s">
        <v>1</v>
      </c>
      <c r="H597" s="37" t="s">
        <v>326</v>
      </c>
      <c r="I597" s="10">
        <v>46</v>
      </c>
    </row>
    <row r="598" spans="1:9" s="10" customFormat="1" ht="15.95" customHeight="1">
      <c r="A598" s="45">
        <v>76</v>
      </c>
      <c r="B598" s="89" t="s">
        <v>1104</v>
      </c>
      <c r="C598" s="87" t="s">
        <v>177</v>
      </c>
      <c r="D598" s="88" t="s">
        <v>311</v>
      </c>
      <c r="E598" s="42" t="s">
        <v>968</v>
      </c>
      <c r="F598" s="69" t="s">
        <v>983</v>
      </c>
      <c r="G598" s="105" t="s">
        <v>1</v>
      </c>
      <c r="H598" s="37" t="s">
        <v>326</v>
      </c>
      <c r="I598" s="10">
        <v>47</v>
      </c>
    </row>
    <row r="599" spans="1:9" s="10" customFormat="1" ht="21.95" customHeight="1">
      <c r="A599" s="446" t="s">
        <v>30</v>
      </c>
      <c r="B599" s="447"/>
      <c r="C599" s="447"/>
      <c r="D599" s="193">
        <f>SUM(D508,D522)</f>
        <v>89</v>
      </c>
      <c r="E599" s="249" t="s">
        <v>277</v>
      </c>
      <c r="F599" s="448"/>
      <c r="G599" s="449"/>
    </row>
    <row r="600" spans="1:9" ht="21.95" customHeight="1">
      <c r="A600" s="246"/>
      <c r="B600" s="27"/>
      <c r="C600" s="28"/>
      <c r="D600" s="27"/>
      <c r="E600" s="90" t="s">
        <v>92</v>
      </c>
      <c r="F600" s="237"/>
      <c r="G600" s="53"/>
    </row>
    <row r="601" spans="1:9" ht="21.95" customHeight="1">
      <c r="A601" s="292"/>
      <c r="B601" s="34"/>
      <c r="C601" s="35"/>
      <c r="D601" s="34"/>
      <c r="E601" s="90"/>
      <c r="F601" s="237"/>
      <c r="G601" s="53"/>
    </row>
    <row r="602" spans="1:9" ht="21.95" customHeight="1">
      <c r="A602" s="292"/>
      <c r="B602" s="34"/>
      <c r="C602" s="35"/>
      <c r="D602" s="34"/>
      <c r="E602" s="90"/>
      <c r="F602" s="237"/>
      <c r="G602" s="53"/>
    </row>
    <row r="603" spans="1:9" s="10" customFormat="1" ht="20.100000000000001" customHeight="1">
      <c r="A603" s="19"/>
      <c r="B603" s="19"/>
      <c r="C603" s="19"/>
      <c r="D603" s="20" t="s">
        <v>119</v>
      </c>
      <c r="E603" s="20" t="s">
        <v>12</v>
      </c>
      <c r="F603" s="36"/>
      <c r="G603" s="36"/>
    </row>
    <row r="604" spans="1:9" ht="20.100000000000001" customHeight="1">
      <c r="A604" s="16"/>
      <c r="B604" s="16"/>
      <c r="C604" s="16" t="s">
        <v>4</v>
      </c>
      <c r="D604" s="16" t="e">
        <f>SUM(D605:D606)</f>
        <v>#REF!</v>
      </c>
      <c r="E604" s="48"/>
      <c r="F604" s="48"/>
      <c r="G604" s="16"/>
    </row>
    <row r="605" spans="1:9" ht="18" customHeight="1">
      <c r="A605" s="13"/>
      <c r="B605" s="13"/>
      <c r="C605" s="13" t="s">
        <v>108</v>
      </c>
      <c r="D605" s="115" t="e">
        <f>SUM(#REF!)</f>
        <v>#REF!</v>
      </c>
      <c r="E605" s="13"/>
      <c r="F605" s="13"/>
      <c r="G605" s="13"/>
    </row>
    <row r="606" spans="1:9" ht="18" customHeight="1">
      <c r="A606" s="13"/>
      <c r="B606" s="13"/>
      <c r="C606" s="13" t="s">
        <v>109</v>
      </c>
      <c r="D606" s="13" t="e">
        <f>SUM(#REF!,#REF!)</f>
        <v>#REF!</v>
      </c>
      <c r="E606" s="55"/>
      <c r="F606" s="13"/>
      <c r="G606" s="13"/>
    </row>
    <row r="607" spans="1:9" ht="18" customHeight="1">
      <c r="A607" s="13"/>
      <c r="B607" s="13"/>
      <c r="C607" s="13"/>
      <c r="D607" s="13"/>
      <c r="E607" s="13"/>
      <c r="F607" s="13"/>
      <c r="G607" s="13"/>
    </row>
    <row r="608" spans="1:9" ht="18" customHeight="1">
      <c r="A608" s="13"/>
      <c r="B608" s="13"/>
      <c r="C608" s="13"/>
      <c r="D608" s="13"/>
      <c r="E608" s="13"/>
      <c r="F608" s="13"/>
      <c r="G608" s="13"/>
    </row>
    <row r="609" spans="1:7" ht="18" customHeight="1">
      <c r="A609" s="13"/>
      <c r="B609" s="13"/>
      <c r="C609" s="13"/>
      <c r="D609" s="13"/>
      <c r="E609" s="13"/>
      <c r="F609" s="13"/>
      <c r="G609" s="13"/>
    </row>
    <row r="610" spans="1:7" ht="18" customHeight="1">
      <c r="A610" s="13"/>
      <c r="B610" s="13"/>
      <c r="C610" s="13"/>
      <c r="D610" s="13"/>
      <c r="E610" s="13"/>
      <c r="F610" s="13"/>
      <c r="G610" s="13"/>
    </row>
    <row r="611" spans="1:7" ht="18" customHeight="1">
      <c r="A611" s="13"/>
      <c r="B611" s="13"/>
      <c r="C611" s="13"/>
      <c r="D611" s="13"/>
      <c r="E611" s="13"/>
      <c r="F611" s="13"/>
      <c r="G611" s="13"/>
    </row>
    <row r="612" spans="1:7" ht="18" customHeight="1">
      <c r="A612" s="13"/>
      <c r="B612" s="13"/>
      <c r="C612" s="13"/>
      <c r="D612" s="13"/>
      <c r="E612" s="13"/>
      <c r="F612" s="13"/>
      <c r="G612" s="13"/>
    </row>
    <row r="613" spans="1:7" ht="18" customHeight="1">
      <c r="A613" s="13"/>
      <c r="B613" s="13"/>
      <c r="C613" s="13"/>
      <c r="D613" s="13"/>
      <c r="E613" s="13"/>
      <c r="F613" s="13"/>
      <c r="G613" s="13"/>
    </row>
    <row r="614" spans="1:7" ht="18" customHeight="1">
      <c r="A614" s="13"/>
      <c r="B614" s="13"/>
      <c r="C614" s="13"/>
      <c r="D614" s="13"/>
      <c r="E614" s="13"/>
      <c r="F614" s="13"/>
      <c r="G614" s="13"/>
    </row>
    <row r="615" spans="1:7" ht="18" customHeight="1">
      <c r="A615" s="13"/>
      <c r="B615" s="13"/>
      <c r="C615" s="13"/>
      <c r="D615" s="13"/>
      <c r="E615" s="13"/>
      <c r="F615" s="13"/>
      <c r="G615" s="13"/>
    </row>
    <row r="616" spans="1:7" ht="18" customHeight="1">
      <c r="A616" s="13"/>
      <c r="B616" s="13"/>
      <c r="C616" s="13"/>
      <c r="D616" s="13"/>
      <c r="E616" s="13"/>
      <c r="F616" s="13"/>
      <c r="G616" s="13"/>
    </row>
    <row r="617" spans="1:7" ht="18" customHeight="1">
      <c r="A617" s="16"/>
      <c r="B617" s="16"/>
      <c r="C617" s="16"/>
      <c r="D617" s="16"/>
      <c r="F617" s="16"/>
      <c r="G617" s="16"/>
    </row>
    <row r="618" spans="1:7" ht="18" customHeight="1">
      <c r="A618" s="16"/>
      <c r="B618" s="16"/>
      <c r="C618" s="16"/>
      <c r="D618" s="16"/>
      <c r="F618" s="16"/>
      <c r="G618" s="16"/>
    </row>
    <row r="619" spans="1:7" ht="18" customHeight="1">
      <c r="A619" s="16"/>
      <c r="B619" s="16"/>
      <c r="C619" s="16"/>
      <c r="D619" s="16"/>
      <c r="F619" s="16"/>
      <c r="G619" s="16"/>
    </row>
    <row r="620" spans="1:7" ht="18" customHeight="1">
      <c r="A620" s="16"/>
      <c r="B620" s="16"/>
      <c r="C620" s="16"/>
      <c r="D620" s="16"/>
      <c r="F620" s="16"/>
      <c r="G620" s="16"/>
    </row>
    <row r="621" spans="1:7" ht="18" customHeight="1">
      <c r="A621" s="16"/>
      <c r="B621" s="16"/>
      <c r="C621" s="16"/>
      <c r="D621" s="16"/>
      <c r="F621" s="16"/>
      <c r="G621" s="16"/>
    </row>
    <row r="622" spans="1:7" ht="18" customHeight="1">
      <c r="A622" s="16"/>
      <c r="B622" s="16"/>
      <c r="C622" s="16"/>
      <c r="D622" s="16"/>
      <c r="F622" s="16"/>
      <c r="G622" s="16"/>
    </row>
    <row r="623" spans="1:7" ht="18" customHeight="1">
      <c r="A623" s="16"/>
      <c r="B623" s="16"/>
      <c r="C623" s="16"/>
      <c r="D623" s="16"/>
      <c r="F623" s="16"/>
      <c r="G623" s="16"/>
    </row>
    <row r="624" spans="1:7" ht="18" customHeight="1">
      <c r="A624" s="16"/>
      <c r="B624" s="16"/>
      <c r="C624" s="16"/>
      <c r="D624" s="16"/>
      <c r="F624" s="16"/>
      <c r="G624" s="16"/>
    </row>
    <row r="625" spans="1:7" ht="18" customHeight="1">
      <c r="A625" s="16"/>
      <c r="B625" s="16"/>
      <c r="C625" s="16"/>
      <c r="D625" s="16"/>
      <c r="F625" s="16"/>
      <c r="G625" s="16"/>
    </row>
    <row r="626" spans="1:7" ht="18" customHeight="1">
      <c r="A626" s="16"/>
      <c r="B626" s="16"/>
      <c r="C626" s="16"/>
      <c r="D626" s="16"/>
      <c r="F626" s="16"/>
      <c r="G626" s="16"/>
    </row>
    <row r="627" spans="1:7" ht="18" customHeight="1">
      <c r="A627" s="16"/>
      <c r="B627" s="16"/>
      <c r="C627" s="16"/>
      <c r="D627" s="16"/>
      <c r="F627" s="16"/>
      <c r="G627" s="16"/>
    </row>
    <row r="628" spans="1:7" ht="18" customHeight="1">
      <c r="A628" s="13"/>
      <c r="B628" s="13"/>
      <c r="C628" s="13"/>
      <c r="D628" s="13"/>
      <c r="E628" s="13"/>
      <c r="F628" s="13"/>
      <c r="G628" s="13"/>
    </row>
    <row r="629" spans="1:7" ht="18" customHeight="1">
      <c r="A629" s="13"/>
      <c r="B629" s="13"/>
      <c r="C629" s="13"/>
      <c r="D629" s="13"/>
      <c r="E629" s="13"/>
      <c r="F629" s="13"/>
      <c r="G629" s="13"/>
    </row>
    <row r="630" spans="1:7" ht="18" customHeight="1">
      <c r="A630" s="13"/>
      <c r="B630" s="13"/>
      <c r="C630" s="13"/>
      <c r="D630" s="13"/>
      <c r="E630" s="13"/>
      <c r="F630" s="13"/>
      <c r="G630" s="13"/>
    </row>
    <row r="631" spans="1:7" ht="18" customHeight="1">
      <c r="A631" s="13"/>
      <c r="B631" s="13"/>
      <c r="C631" s="13"/>
      <c r="D631" s="13"/>
      <c r="E631" s="13"/>
      <c r="F631" s="13"/>
      <c r="G631" s="13"/>
    </row>
    <row r="632" spans="1:7" ht="18" customHeight="1">
      <c r="A632" s="13"/>
      <c r="B632" s="13"/>
      <c r="C632" s="13"/>
      <c r="D632" s="13"/>
      <c r="E632" s="13"/>
      <c r="F632" s="13"/>
      <c r="G632" s="13"/>
    </row>
    <row r="633" spans="1:7" ht="18" customHeight="1">
      <c r="A633" s="16"/>
      <c r="B633" s="16"/>
      <c r="C633" s="16"/>
      <c r="D633" s="16"/>
      <c r="F633" s="16"/>
      <c r="G633" s="16"/>
    </row>
    <row r="634" spans="1:7" ht="18" customHeight="1">
      <c r="A634" s="16"/>
      <c r="B634" s="16"/>
      <c r="C634" s="16"/>
      <c r="D634" s="16"/>
      <c r="F634" s="16"/>
      <c r="G634" s="16"/>
    </row>
    <row r="635" spans="1:7" ht="18" customHeight="1">
      <c r="A635" s="4"/>
      <c r="B635" s="4"/>
      <c r="E635" s="4"/>
    </row>
    <row r="636" spans="1:7" ht="18" customHeight="1">
      <c r="A636" s="4"/>
      <c r="B636" s="4"/>
      <c r="E636" s="4"/>
    </row>
    <row r="637" spans="1:7" ht="18" customHeight="1">
      <c r="A637" s="4"/>
      <c r="B637" s="4"/>
      <c r="E637" s="4"/>
    </row>
    <row r="638" spans="1:7" ht="18" customHeight="1">
      <c r="A638" s="4"/>
      <c r="B638" s="4"/>
      <c r="E638" s="4"/>
    </row>
    <row r="639" spans="1:7" ht="18" customHeight="1">
      <c r="A639" s="4"/>
      <c r="B639" s="4"/>
      <c r="E639" s="4"/>
    </row>
    <row r="640" spans="1:7" ht="18" customHeight="1">
      <c r="A640" s="4"/>
      <c r="B640" s="4"/>
      <c r="E640" s="4"/>
    </row>
    <row r="641" spans="1:5" ht="18" customHeight="1">
      <c r="A641" s="4"/>
      <c r="B641" s="4"/>
      <c r="E641" s="4"/>
    </row>
    <row r="642" spans="1:5" ht="18" customHeight="1">
      <c r="A642" s="4"/>
      <c r="B642" s="4"/>
      <c r="E642" s="4"/>
    </row>
    <row r="643" spans="1:5" ht="18" customHeight="1">
      <c r="A643" s="4"/>
      <c r="B643" s="4"/>
      <c r="E643" s="4"/>
    </row>
    <row r="644" spans="1:5" ht="18" customHeight="1">
      <c r="A644" s="4"/>
      <c r="B644" s="4"/>
      <c r="E644" s="4"/>
    </row>
    <row r="645" spans="1:5" ht="18" customHeight="1">
      <c r="A645" s="4"/>
      <c r="B645" s="4"/>
      <c r="E645" s="4"/>
    </row>
    <row r="646" spans="1:5" ht="18" customHeight="1">
      <c r="A646" s="4"/>
      <c r="B646" s="4"/>
      <c r="E646" s="4"/>
    </row>
    <row r="647" spans="1:5" ht="18" customHeight="1">
      <c r="A647" s="4"/>
      <c r="B647" s="4"/>
      <c r="E647" s="4"/>
    </row>
    <row r="648" spans="1:5" ht="18" customHeight="1">
      <c r="A648" s="4"/>
      <c r="B648" s="4"/>
      <c r="E648" s="4"/>
    </row>
    <row r="649" spans="1:5" ht="18" customHeight="1">
      <c r="A649" s="4"/>
      <c r="B649" s="4"/>
      <c r="E649" s="4"/>
    </row>
    <row r="650" spans="1:5" ht="18" customHeight="1">
      <c r="A650" s="4"/>
      <c r="B650" s="4"/>
      <c r="E650" s="4"/>
    </row>
    <row r="651" spans="1:5" ht="18" customHeight="1">
      <c r="A651" s="4"/>
      <c r="B651" s="4"/>
      <c r="E651" s="4"/>
    </row>
    <row r="652" spans="1:5" ht="18" customHeight="1">
      <c r="A652" s="4"/>
      <c r="B652" s="4"/>
      <c r="E652" s="4"/>
    </row>
    <row r="653" spans="1:5" ht="18" customHeight="1">
      <c r="A653" s="4"/>
      <c r="B653" s="4"/>
      <c r="E653" s="4"/>
    </row>
    <row r="654" spans="1:5" ht="18" customHeight="1">
      <c r="A654" s="4"/>
      <c r="B654" s="4"/>
      <c r="E654" s="4"/>
    </row>
    <row r="655" spans="1:5" ht="18" customHeight="1">
      <c r="A655" s="4"/>
      <c r="B655" s="4"/>
      <c r="E655" s="4"/>
    </row>
    <row r="656" spans="1:5" ht="18" customHeight="1">
      <c r="A656" s="4"/>
      <c r="B656" s="4"/>
      <c r="E656" s="4"/>
    </row>
    <row r="657" spans="1:5" ht="18" customHeight="1">
      <c r="A657" s="4"/>
      <c r="B657" s="4"/>
      <c r="E657" s="4"/>
    </row>
  </sheetData>
  <sortState ref="A207:I208">
    <sortCondition ref="A207"/>
  </sortState>
  <mergeCells count="46">
    <mergeCell ref="B17:C17"/>
    <mergeCell ref="A37:C37"/>
    <mergeCell ref="F37:G37"/>
    <mergeCell ref="A1:G1"/>
    <mergeCell ref="A2:G2"/>
    <mergeCell ref="A3:G3"/>
    <mergeCell ref="C5:D5"/>
    <mergeCell ref="B6:C6"/>
    <mergeCell ref="B314:C314"/>
    <mergeCell ref="A358:C358"/>
    <mergeCell ref="F358:G358"/>
    <mergeCell ref="A257:G257"/>
    <mergeCell ref="A258:G258"/>
    <mergeCell ref="A259:G259"/>
    <mergeCell ref="C261:D261"/>
    <mergeCell ref="B262:C262"/>
    <mergeCell ref="A501:C501"/>
    <mergeCell ref="F501:G501"/>
    <mergeCell ref="A460:G460"/>
    <mergeCell ref="A461:G461"/>
    <mergeCell ref="A462:G462"/>
    <mergeCell ref="C464:D464"/>
    <mergeCell ref="B522:C522"/>
    <mergeCell ref="A599:C599"/>
    <mergeCell ref="F599:G599"/>
    <mergeCell ref="A503:G503"/>
    <mergeCell ref="A504:G504"/>
    <mergeCell ref="A505:G505"/>
    <mergeCell ref="C507:D507"/>
    <mergeCell ref="B508:C508"/>
    <mergeCell ref="A361:G361"/>
    <mergeCell ref="A362:G362"/>
    <mergeCell ref="A363:G363"/>
    <mergeCell ref="C365:D365"/>
    <mergeCell ref="A457:C457"/>
    <mergeCell ref="F457:G457"/>
    <mergeCell ref="B366:C366"/>
    <mergeCell ref="B417:C417"/>
    <mergeCell ref="B64:C64"/>
    <mergeCell ref="A254:C254"/>
    <mergeCell ref="F254:G254"/>
    <mergeCell ref="A46:G46"/>
    <mergeCell ref="A47:G47"/>
    <mergeCell ref="A48:G48"/>
    <mergeCell ref="C50:D50"/>
    <mergeCell ref="B51:C51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1"/>
  <sheetViews>
    <sheetView view="pageBreakPreview" topLeftCell="A28" zoomScaleNormal="100" workbookViewId="0">
      <selection activeCell="E9" sqref="E9"/>
    </sheetView>
  </sheetViews>
  <sheetFormatPr defaultRowHeight="15"/>
  <cols>
    <col min="1" max="1" width="5.625" style="3" customWidth="1"/>
    <col min="2" max="2" width="8.625" style="3" customWidth="1"/>
    <col min="3" max="3" width="20" style="4" bestFit="1" customWidth="1"/>
    <col min="4" max="4" width="7.625" style="4" customWidth="1"/>
    <col min="5" max="5" width="11.625" style="3" customWidth="1"/>
    <col min="6" max="6" width="24.625" style="4" customWidth="1"/>
    <col min="7" max="7" width="22.625" style="4" customWidth="1"/>
    <col min="8" max="8" width="28.25" style="4" bestFit="1" customWidth="1"/>
    <col min="9" max="16384" width="9" style="4"/>
  </cols>
  <sheetData>
    <row r="1" spans="1:8" s="15" customFormat="1" ht="54.95" customHeight="1">
      <c r="A1" s="451" t="s">
        <v>5643</v>
      </c>
      <c r="B1" s="438"/>
      <c r="C1" s="452"/>
      <c r="D1" s="452"/>
      <c r="E1" s="452"/>
      <c r="F1" s="452"/>
      <c r="G1" s="452"/>
    </row>
    <row r="2" spans="1:8" s="10" customFormat="1" ht="24.95" customHeight="1">
      <c r="A2" s="472" t="s">
        <v>3515</v>
      </c>
      <c r="B2" s="469"/>
      <c r="C2" s="469"/>
      <c r="D2" s="469"/>
      <c r="E2" s="469"/>
      <c r="F2" s="469"/>
      <c r="G2" s="469"/>
    </row>
    <row r="3" spans="1:8" s="10" customFormat="1" ht="35.1" customHeight="1">
      <c r="A3" s="471" t="s">
        <v>5727</v>
      </c>
      <c r="B3" s="471"/>
      <c r="C3" s="471"/>
      <c r="D3" s="471"/>
      <c r="E3" s="471"/>
      <c r="F3" s="471"/>
      <c r="G3" s="471"/>
    </row>
    <row r="4" spans="1:8" ht="15" customHeight="1">
      <c r="A4" s="6"/>
      <c r="B4" s="6"/>
      <c r="C4" s="6"/>
      <c r="D4" s="6"/>
      <c r="E4" s="6"/>
      <c r="F4" s="23"/>
      <c r="G4" s="238" t="s">
        <v>5730</v>
      </c>
    </row>
    <row r="5" spans="1:8" s="8" customFormat="1" ht="24.95" customHeight="1">
      <c r="A5" s="226" t="s">
        <v>22</v>
      </c>
      <c r="B5" s="349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73" t="s">
        <v>2</v>
      </c>
      <c r="C6" s="474"/>
      <c r="D6" s="351">
        <f>A111</f>
        <v>105</v>
      </c>
      <c r="E6" s="44"/>
      <c r="F6" s="44"/>
      <c r="G6" s="231" t="s">
        <v>5728</v>
      </c>
    </row>
    <row r="7" spans="1:8" s="10" customFormat="1" ht="17.100000000000001" customHeight="1">
      <c r="A7" s="45">
        <v>1</v>
      </c>
      <c r="B7" s="51" t="s">
        <v>5521</v>
      </c>
      <c r="C7" s="286" t="s">
        <v>5522</v>
      </c>
      <c r="D7" s="287" t="s">
        <v>9</v>
      </c>
      <c r="E7" s="42" t="s">
        <v>5526</v>
      </c>
      <c r="F7" s="69" t="s">
        <v>2893</v>
      </c>
      <c r="G7" s="416" t="s">
        <v>5542</v>
      </c>
      <c r="H7" s="37" t="s">
        <v>336</v>
      </c>
    </row>
    <row r="8" spans="1:8" s="10" customFormat="1" ht="17.100000000000001" customHeight="1">
      <c r="A8" s="45">
        <v>2</v>
      </c>
      <c r="B8" s="51" t="s">
        <v>5523</v>
      </c>
      <c r="C8" s="286" t="s">
        <v>4565</v>
      </c>
      <c r="D8" s="287" t="s">
        <v>198</v>
      </c>
      <c r="E8" s="42" t="s">
        <v>5526</v>
      </c>
      <c r="F8" s="69" t="s">
        <v>2893</v>
      </c>
      <c r="G8" s="127" t="s">
        <v>1</v>
      </c>
      <c r="H8" s="37" t="s">
        <v>336</v>
      </c>
    </row>
    <row r="9" spans="1:8" s="10" customFormat="1" ht="17.100000000000001" customHeight="1">
      <c r="A9" s="45">
        <v>3</v>
      </c>
      <c r="B9" s="51" t="s">
        <v>5524</v>
      </c>
      <c r="C9" s="286" t="s">
        <v>5525</v>
      </c>
      <c r="D9" s="287" t="s">
        <v>76</v>
      </c>
      <c r="E9" s="42" t="s">
        <v>5526</v>
      </c>
      <c r="F9" s="69" t="s">
        <v>2893</v>
      </c>
      <c r="G9" s="127" t="s">
        <v>1</v>
      </c>
      <c r="H9" s="37" t="s">
        <v>336</v>
      </c>
    </row>
    <row r="10" spans="1:8" s="10" customFormat="1" ht="17.100000000000001" customHeight="1">
      <c r="A10" s="45">
        <v>4</v>
      </c>
      <c r="B10" s="51" t="s">
        <v>5527</v>
      </c>
      <c r="C10" s="286" t="s">
        <v>100</v>
      </c>
      <c r="D10" s="287" t="s">
        <v>132</v>
      </c>
      <c r="E10" s="42" t="s">
        <v>5536</v>
      </c>
      <c r="F10" s="69" t="s">
        <v>2893</v>
      </c>
      <c r="G10" s="127" t="s">
        <v>1</v>
      </c>
      <c r="H10" s="37" t="s">
        <v>336</v>
      </c>
    </row>
    <row r="11" spans="1:8" s="10" customFormat="1" ht="17.100000000000001" customHeight="1">
      <c r="A11" s="45">
        <v>5</v>
      </c>
      <c r="B11" s="51" t="s">
        <v>5528</v>
      </c>
      <c r="C11" s="286" t="s">
        <v>5529</v>
      </c>
      <c r="D11" s="287" t="s">
        <v>174</v>
      </c>
      <c r="E11" s="42" t="s">
        <v>5536</v>
      </c>
      <c r="F11" s="69" t="s">
        <v>2893</v>
      </c>
      <c r="G11" s="127" t="s">
        <v>1</v>
      </c>
      <c r="H11" s="37" t="s">
        <v>336</v>
      </c>
    </row>
    <row r="12" spans="1:8" s="10" customFormat="1" ht="17.100000000000001" customHeight="1">
      <c r="A12" s="45">
        <v>6</v>
      </c>
      <c r="B12" s="51" t="s">
        <v>5530</v>
      </c>
      <c r="C12" s="286" t="s">
        <v>114</v>
      </c>
      <c r="D12" s="287" t="s">
        <v>199</v>
      </c>
      <c r="E12" s="42" t="s">
        <v>5536</v>
      </c>
      <c r="F12" s="69" t="s">
        <v>2161</v>
      </c>
      <c r="G12" s="127" t="s">
        <v>1</v>
      </c>
      <c r="H12" s="37" t="s">
        <v>336</v>
      </c>
    </row>
    <row r="13" spans="1:8" s="10" customFormat="1" ht="17.100000000000001" customHeight="1">
      <c r="A13" s="45">
        <v>7</v>
      </c>
      <c r="B13" s="51" t="s">
        <v>5531</v>
      </c>
      <c r="C13" s="286" t="s">
        <v>5532</v>
      </c>
      <c r="D13" s="287" t="s">
        <v>49</v>
      </c>
      <c r="E13" s="42" t="s">
        <v>5536</v>
      </c>
      <c r="F13" s="69" t="s">
        <v>2161</v>
      </c>
      <c r="G13" s="127" t="s">
        <v>1</v>
      </c>
      <c r="H13" s="37" t="s">
        <v>336</v>
      </c>
    </row>
    <row r="14" spans="1:8" s="10" customFormat="1" ht="17.100000000000001" customHeight="1">
      <c r="A14" s="45">
        <v>8</v>
      </c>
      <c r="B14" s="51" t="s">
        <v>5533</v>
      </c>
      <c r="C14" s="286" t="s">
        <v>5534</v>
      </c>
      <c r="D14" s="287" t="s">
        <v>111</v>
      </c>
      <c r="E14" s="42" t="s">
        <v>5536</v>
      </c>
      <c r="F14" s="69" t="s">
        <v>2893</v>
      </c>
      <c r="G14" s="127" t="s">
        <v>1</v>
      </c>
      <c r="H14" s="37" t="s">
        <v>336</v>
      </c>
    </row>
    <row r="15" spans="1:8" s="10" customFormat="1" ht="17.100000000000001" customHeight="1">
      <c r="A15" s="45">
        <v>9</v>
      </c>
      <c r="B15" s="51" t="s">
        <v>5535</v>
      </c>
      <c r="C15" s="286" t="s">
        <v>417</v>
      </c>
      <c r="D15" s="287" t="s">
        <v>474</v>
      </c>
      <c r="E15" s="42" t="s">
        <v>5536</v>
      </c>
      <c r="F15" s="69" t="s">
        <v>2893</v>
      </c>
      <c r="G15" s="127" t="s">
        <v>1</v>
      </c>
      <c r="H15" s="37" t="s">
        <v>336</v>
      </c>
    </row>
    <row r="16" spans="1:8" s="10" customFormat="1" ht="17.100000000000001" customHeight="1">
      <c r="A16" s="45">
        <v>10</v>
      </c>
      <c r="B16" s="51" t="s">
        <v>5581</v>
      </c>
      <c r="C16" s="286" t="s">
        <v>149</v>
      </c>
      <c r="D16" s="287" t="s">
        <v>126</v>
      </c>
      <c r="E16" s="42" t="s">
        <v>5583</v>
      </c>
      <c r="F16" s="69" t="s">
        <v>1897</v>
      </c>
      <c r="G16" s="416" t="s">
        <v>2083</v>
      </c>
      <c r="H16" s="37" t="s">
        <v>358</v>
      </c>
    </row>
    <row r="17" spans="1:8" s="10" customFormat="1" ht="17.100000000000001" customHeight="1">
      <c r="A17" s="45">
        <v>11</v>
      </c>
      <c r="B17" s="51" t="s">
        <v>5582</v>
      </c>
      <c r="C17" s="286" t="s">
        <v>5230</v>
      </c>
      <c r="D17" s="287" t="s">
        <v>402</v>
      </c>
      <c r="E17" s="42" t="s">
        <v>5583</v>
      </c>
      <c r="F17" s="69" t="s">
        <v>1897</v>
      </c>
      <c r="G17" s="416" t="s">
        <v>5584</v>
      </c>
      <c r="H17" s="37" t="s">
        <v>358</v>
      </c>
    </row>
    <row r="18" spans="1:8" s="10" customFormat="1" ht="17.100000000000001" customHeight="1">
      <c r="A18" s="45">
        <v>12</v>
      </c>
      <c r="B18" s="51" t="s">
        <v>5585</v>
      </c>
      <c r="C18" s="286" t="s">
        <v>5586</v>
      </c>
      <c r="D18" s="287" t="s">
        <v>198</v>
      </c>
      <c r="E18" s="42" t="s">
        <v>5588</v>
      </c>
      <c r="F18" s="69" t="s">
        <v>1897</v>
      </c>
      <c r="G18" s="69" t="s">
        <v>3108</v>
      </c>
      <c r="H18" s="37" t="s">
        <v>358</v>
      </c>
    </row>
    <row r="19" spans="1:8" s="10" customFormat="1" ht="17.100000000000001" customHeight="1">
      <c r="A19" s="45">
        <v>13</v>
      </c>
      <c r="B19" s="51" t="s">
        <v>5587</v>
      </c>
      <c r="C19" s="286" t="s">
        <v>139</v>
      </c>
      <c r="D19" s="287" t="s">
        <v>163</v>
      </c>
      <c r="E19" s="42" t="s">
        <v>5588</v>
      </c>
      <c r="F19" s="69" t="s">
        <v>1897</v>
      </c>
      <c r="G19" s="69" t="s">
        <v>2167</v>
      </c>
      <c r="H19" s="37" t="s">
        <v>358</v>
      </c>
    </row>
    <row r="20" spans="1:8" s="10" customFormat="1" ht="17.100000000000001" customHeight="1">
      <c r="A20" s="45">
        <v>14</v>
      </c>
      <c r="B20" s="51" t="s">
        <v>5537</v>
      </c>
      <c r="C20" s="286" t="s">
        <v>5538</v>
      </c>
      <c r="D20" s="287" t="s">
        <v>167</v>
      </c>
      <c r="E20" s="42" t="s">
        <v>5541</v>
      </c>
      <c r="F20" s="69" t="s">
        <v>2893</v>
      </c>
      <c r="G20" s="127" t="s">
        <v>1</v>
      </c>
      <c r="H20" s="37" t="s">
        <v>346</v>
      </c>
    </row>
    <row r="21" spans="1:8" s="10" customFormat="1" ht="17.100000000000001" customHeight="1">
      <c r="A21" s="45">
        <v>15</v>
      </c>
      <c r="B21" s="51" t="s">
        <v>5539</v>
      </c>
      <c r="C21" s="286" t="s">
        <v>5540</v>
      </c>
      <c r="D21" s="287" t="s">
        <v>998</v>
      </c>
      <c r="E21" s="42" t="s">
        <v>5541</v>
      </c>
      <c r="F21" s="69" t="s">
        <v>2893</v>
      </c>
      <c r="G21" s="127" t="s">
        <v>1</v>
      </c>
      <c r="H21" s="37" t="s">
        <v>346</v>
      </c>
    </row>
    <row r="22" spans="1:8" s="10" customFormat="1" ht="17.100000000000001" customHeight="1">
      <c r="A22" s="45">
        <v>16</v>
      </c>
      <c r="B22" s="51" t="s">
        <v>5637</v>
      </c>
      <c r="C22" s="286" t="s">
        <v>5638</v>
      </c>
      <c r="D22" s="287" t="s">
        <v>200</v>
      </c>
      <c r="E22" s="42" t="s">
        <v>5642</v>
      </c>
      <c r="F22" s="69" t="s">
        <v>2161</v>
      </c>
      <c r="G22" s="416" t="s">
        <v>5693</v>
      </c>
      <c r="H22" s="37" t="s">
        <v>346</v>
      </c>
    </row>
    <row r="23" spans="1:8" s="10" customFormat="1" ht="17.100000000000001" customHeight="1">
      <c r="A23" s="45">
        <v>17</v>
      </c>
      <c r="B23" s="51" t="s">
        <v>5639</v>
      </c>
      <c r="C23" s="286" t="s">
        <v>5640</v>
      </c>
      <c r="D23" s="287" t="s">
        <v>210</v>
      </c>
      <c r="E23" s="42" t="s">
        <v>5642</v>
      </c>
      <c r="F23" s="69" t="s">
        <v>2161</v>
      </c>
      <c r="G23" s="416" t="s">
        <v>5694</v>
      </c>
      <c r="H23" s="37" t="s">
        <v>346</v>
      </c>
    </row>
    <row r="24" spans="1:8" s="10" customFormat="1" ht="17.100000000000001" customHeight="1">
      <c r="A24" s="45">
        <v>18</v>
      </c>
      <c r="B24" s="51" t="s">
        <v>5641</v>
      </c>
      <c r="C24" s="286" t="s">
        <v>1011</v>
      </c>
      <c r="D24" s="287" t="s">
        <v>13</v>
      </c>
      <c r="E24" s="42" t="s">
        <v>5642</v>
      </c>
      <c r="F24" s="69" t="s">
        <v>2161</v>
      </c>
      <c r="G24" s="416" t="s">
        <v>2337</v>
      </c>
      <c r="H24" s="37" t="s">
        <v>346</v>
      </c>
    </row>
    <row r="25" spans="1:8" s="10" customFormat="1" ht="17.100000000000001" customHeight="1">
      <c r="A25" s="45">
        <v>19</v>
      </c>
      <c r="B25" s="51" t="s">
        <v>5543</v>
      </c>
      <c r="C25" s="286" t="s">
        <v>2121</v>
      </c>
      <c r="D25" s="287" t="s">
        <v>49</v>
      </c>
      <c r="E25" s="42" t="s">
        <v>5544</v>
      </c>
      <c r="F25" s="69" t="s">
        <v>5545</v>
      </c>
      <c r="G25" s="416" t="s">
        <v>5695</v>
      </c>
      <c r="H25" s="37" t="s">
        <v>338</v>
      </c>
    </row>
    <row r="26" spans="1:8" s="10" customFormat="1" ht="17.100000000000001" customHeight="1">
      <c r="A26" s="45">
        <v>20</v>
      </c>
      <c r="B26" s="51" t="s">
        <v>5504</v>
      </c>
      <c r="C26" s="286" t="s">
        <v>429</v>
      </c>
      <c r="D26" s="287" t="s">
        <v>86</v>
      </c>
      <c r="E26" s="42" t="s">
        <v>2020</v>
      </c>
      <c r="F26" s="69" t="s">
        <v>2344</v>
      </c>
      <c r="G26" s="416" t="s">
        <v>4728</v>
      </c>
      <c r="H26" s="37" t="s">
        <v>342</v>
      </c>
    </row>
    <row r="27" spans="1:8" s="10" customFormat="1" ht="17.100000000000001" customHeight="1">
      <c r="A27" s="45">
        <v>21</v>
      </c>
      <c r="B27" s="51" t="s">
        <v>5506</v>
      </c>
      <c r="C27" s="286" t="s">
        <v>5507</v>
      </c>
      <c r="D27" s="287" t="s">
        <v>173</v>
      </c>
      <c r="E27" s="42" t="s">
        <v>5520</v>
      </c>
      <c r="F27" s="69" t="s">
        <v>2344</v>
      </c>
      <c r="G27" s="416" t="s">
        <v>2083</v>
      </c>
      <c r="H27" s="37" t="s">
        <v>339</v>
      </c>
    </row>
    <row r="28" spans="1:8" s="10" customFormat="1" ht="17.100000000000001" customHeight="1">
      <c r="A28" s="45">
        <v>22</v>
      </c>
      <c r="B28" s="51" t="s">
        <v>5508</v>
      </c>
      <c r="C28" s="286" t="s">
        <v>5509</v>
      </c>
      <c r="D28" s="287" t="s">
        <v>204</v>
      </c>
      <c r="E28" s="42" t="s">
        <v>5520</v>
      </c>
      <c r="F28" s="69" t="s">
        <v>2344</v>
      </c>
      <c r="G28" s="127" t="s">
        <v>1</v>
      </c>
      <c r="H28" s="37" t="s">
        <v>339</v>
      </c>
    </row>
    <row r="29" spans="1:8" s="10" customFormat="1" ht="17.100000000000001" customHeight="1">
      <c r="A29" s="45">
        <v>23</v>
      </c>
      <c r="B29" s="51" t="s">
        <v>5510</v>
      </c>
      <c r="C29" s="286" t="s">
        <v>5511</v>
      </c>
      <c r="D29" s="287" t="s">
        <v>197</v>
      </c>
      <c r="E29" s="42" t="s">
        <v>5520</v>
      </c>
      <c r="F29" s="69" t="s">
        <v>2344</v>
      </c>
      <c r="G29" s="127" t="s">
        <v>1</v>
      </c>
      <c r="H29" s="37" t="s">
        <v>339</v>
      </c>
    </row>
    <row r="30" spans="1:8" s="10" customFormat="1" ht="17.100000000000001" customHeight="1">
      <c r="A30" s="45">
        <v>24</v>
      </c>
      <c r="B30" s="51" t="s">
        <v>5512</v>
      </c>
      <c r="C30" s="286" t="s">
        <v>5513</v>
      </c>
      <c r="D30" s="287" t="s">
        <v>215</v>
      </c>
      <c r="E30" s="42" t="s">
        <v>5520</v>
      </c>
      <c r="F30" s="69" t="s">
        <v>2344</v>
      </c>
      <c r="G30" s="127" t="s">
        <v>1</v>
      </c>
      <c r="H30" s="37" t="s">
        <v>339</v>
      </c>
    </row>
    <row r="31" spans="1:8" s="10" customFormat="1" ht="17.100000000000001" customHeight="1">
      <c r="A31" s="45">
        <v>25</v>
      </c>
      <c r="B31" s="51" t="s">
        <v>5514</v>
      </c>
      <c r="C31" s="286" t="s">
        <v>5515</v>
      </c>
      <c r="D31" s="287" t="s">
        <v>217</v>
      </c>
      <c r="E31" s="42" t="s">
        <v>5520</v>
      </c>
      <c r="F31" s="69" t="s">
        <v>2344</v>
      </c>
      <c r="G31" s="127" t="s">
        <v>1</v>
      </c>
      <c r="H31" s="37" t="s">
        <v>339</v>
      </c>
    </row>
    <row r="32" spans="1:8" s="10" customFormat="1" ht="17.100000000000001" customHeight="1">
      <c r="A32" s="45">
        <v>26</v>
      </c>
      <c r="B32" s="51" t="s">
        <v>5516</v>
      </c>
      <c r="C32" s="286" t="s">
        <v>5517</v>
      </c>
      <c r="D32" s="287" t="s">
        <v>226</v>
      </c>
      <c r="E32" s="42" t="s">
        <v>5520</v>
      </c>
      <c r="F32" s="69" t="s">
        <v>2344</v>
      </c>
      <c r="G32" s="127" t="s">
        <v>1</v>
      </c>
      <c r="H32" s="37" t="s">
        <v>339</v>
      </c>
    </row>
    <row r="33" spans="1:9" s="10" customFormat="1" ht="17.100000000000001" customHeight="1">
      <c r="A33" s="45">
        <v>27</v>
      </c>
      <c r="B33" s="51" t="s">
        <v>5518</v>
      </c>
      <c r="C33" s="286" t="s">
        <v>5519</v>
      </c>
      <c r="D33" s="287" t="s">
        <v>2617</v>
      </c>
      <c r="E33" s="42" t="s">
        <v>5520</v>
      </c>
      <c r="F33" s="69" t="s">
        <v>2344</v>
      </c>
      <c r="G33" s="127" t="s">
        <v>1</v>
      </c>
      <c r="H33" s="37" t="s">
        <v>339</v>
      </c>
    </row>
    <row r="34" spans="1:9" s="10" customFormat="1" ht="17.100000000000001" customHeight="1">
      <c r="A34" s="45">
        <v>28</v>
      </c>
      <c r="B34" s="51" t="s">
        <v>5546</v>
      </c>
      <c r="C34" s="286" t="s">
        <v>3183</v>
      </c>
      <c r="D34" s="287" t="s">
        <v>173</v>
      </c>
      <c r="E34" s="42" t="s">
        <v>5553</v>
      </c>
      <c r="F34" s="69" t="s">
        <v>2161</v>
      </c>
      <c r="G34" s="416" t="s">
        <v>5695</v>
      </c>
      <c r="H34" s="37" t="s">
        <v>339</v>
      </c>
    </row>
    <row r="35" spans="1:9" s="10" customFormat="1" ht="17.100000000000001" customHeight="1">
      <c r="A35" s="45">
        <v>29</v>
      </c>
      <c r="B35" s="51" t="s">
        <v>5547</v>
      </c>
      <c r="C35" s="286" t="s">
        <v>5548</v>
      </c>
      <c r="D35" s="287" t="s">
        <v>174</v>
      </c>
      <c r="E35" s="42" t="s">
        <v>5553</v>
      </c>
      <c r="F35" s="69" t="s">
        <v>2161</v>
      </c>
      <c r="G35" s="127" t="s">
        <v>1</v>
      </c>
      <c r="H35" s="37" t="s">
        <v>339</v>
      </c>
    </row>
    <row r="36" spans="1:9" s="10" customFormat="1" ht="17.100000000000001" customHeight="1">
      <c r="A36" s="45">
        <v>30</v>
      </c>
      <c r="B36" s="51" t="s">
        <v>5549</v>
      </c>
      <c r="C36" s="286" t="s">
        <v>3370</v>
      </c>
      <c r="D36" s="287" t="s">
        <v>91</v>
      </c>
      <c r="E36" s="42" t="s">
        <v>5553</v>
      </c>
      <c r="F36" s="69" t="s">
        <v>2161</v>
      </c>
      <c r="G36" s="127" t="s">
        <v>1</v>
      </c>
      <c r="H36" s="37" t="s">
        <v>339</v>
      </c>
    </row>
    <row r="37" spans="1:9" s="10" customFormat="1" ht="17.100000000000001" customHeight="1">
      <c r="A37" s="45">
        <v>31</v>
      </c>
      <c r="B37" s="51" t="s">
        <v>5550</v>
      </c>
      <c r="C37" s="286" t="s">
        <v>5551</v>
      </c>
      <c r="D37" s="287" t="s">
        <v>215</v>
      </c>
      <c r="E37" s="42" t="s">
        <v>5553</v>
      </c>
      <c r="F37" s="69" t="s">
        <v>2161</v>
      </c>
      <c r="G37" s="127" t="s">
        <v>1</v>
      </c>
      <c r="H37" s="37" t="s">
        <v>339</v>
      </c>
    </row>
    <row r="38" spans="1:9" s="10" customFormat="1" ht="17.100000000000001" customHeight="1">
      <c r="A38" s="45">
        <v>32</v>
      </c>
      <c r="B38" s="51" t="s">
        <v>5552</v>
      </c>
      <c r="C38" s="286" t="s">
        <v>2466</v>
      </c>
      <c r="D38" s="287" t="s">
        <v>117</v>
      </c>
      <c r="E38" s="42" t="s">
        <v>5553</v>
      </c>
      <c r="F38" s="69" t="s">
        <v>2161</v>
      </c>
      <c r="G38" s="127" t="s">
        <v>1</v>
      </c>
      <c r="H38" s="37" t="s">
        <v>339</v>
      </c>
    </row>
    <row r="39" spans="1:9" s="10" customFormat="1" ht="17.100000000000001" customHeight="1">
      <c r="A39" s="45">
        <v>33</v>
      </c>
      <c r="B39" s="51" t="s">
        <v>4711</v>
      </c>
      <c r="C39" s="286" t="s">
        <v>4712</v>
      </c>
      <c r="D39" s="287" t="s">
        <v>2001</v>
      </c>
      <c r="E39" s="42" t="s">
        <v>4722</v>
      </c>
      <c r="F39" s="69" t="s">
        <v>4723</v>
      </c>
      <c r="G39" s="416" t="s">
        <v>4728</v>
      </c>
      <c r="H39" s="37" t="s">
        <v>340</v>
      </c>
    </row>
    <row r="40" spans="1:9" s="10" customFormat="1" ht="17.100000000000001" customHeight="1">
      <c r="A40" s="45">
        <v>34</v>
      </c>
      <c r="B40" s="51" t="s">
        <v>4713</v>
      </c>
      <c r="C40" s="286" t="s">
        <v>125</v>
      </c>
      <c r="D40" s="287" t="s">
        <v>174</v>
      </c>
      <c r="E40" s="42" t="s">
        <v>4722</v>
      </c>
      <c r="F40" s="69" t="s">
        <v>4724</v>
      </c>
      <c r="G40" s="127" t="s">
        <v>1</v>
      </c>
      <c r="H40" s="37" t="s">
        <v>340</v>
      </c>
    </row>
    <row r="41" spans="1:9" s="10" customFormat="1" ht="17.100000000000001" customHeight="1">
      <c r="A41" s="45">
        <v>35</v>
      </c>
      <c r="B41" s="51" t="s">
        <v>4714</v>
      </c>
      <c r="C41" s="286" t="s">
        <v>4715</v>
      </c>
      <c r="D41" s="287" t="s">
        <v>156</v>
      </c>
      <c r="E41" s="42" t="s">
        <v>4722</v>
      </c>
      <c r="F41" s="69" t="s">
        <v>2247</v>
      </c>
      <c r="G41" s="416" t="s">
        <v>4727</v>
      </c>
      <c r="H41" s="37" t="s">
        <v>340</v>
      </c>
    </row>
    <row r="42" spans="1:9" s="10" customFormat="1" ht="17.100000000000001" customHeight="1">
      <c r="A42" s="45">
        <v>36</v>
      </c>
      <c r="B42" s="51" t="s">
        <v>4716</v>
      </c>
      <c r="C42" s="286" t="s">
        <v>201</v>
      </c>
      <c r="D42" s="287" t="s">
        <v>199</v>
      </c>
      <c r="E42" s="42" t="s">
        <v>4722</v>
      </c>
      <c r="F42" s="69" t="s">
        <v>2247</v>
      </c>
      <c r="G42" s="416" t="s">
        <v>2973</v>
      </c>
      <c r="H42" s="37" t="s">
        <v>340</v>
      </c>
    </row>
    <row r="43" spans="1:9" s="10" customFormat="1" ht="17.100000000000001" customHeight="1">
      <c r="A43" s="45">
        <v>37</v>
      </c>
      <c r="B43" s="51" t="s">
        <v>4717</v>
      </c>
      <c r="C43" s="286" t="s">
        <v>3055</v>
      </c>
      <c r="D43" s="287" t="s">
        <v>199</v>
      </c>
      <c r="E43" s="42" t="s">
        <v>4722</v>
      </c>
      <c r="F43" s="69" t="s">
        <v>2247</v>
      </c>
      <c r="G43" s="69" t="s">
        <v>2584</v>
      </c>
      <c r="H43" s="37" t="s">
        <v>340</v>
      </c>
    </row>
    <row r="44" spans="1:9" s="10" customFormat="1" ht="17.100000000000001" customHeight="1">
      <c r="A44" s="45">
        <v>38</v>
      </c>
      <c r="B44" s="51" t="s">
        <v>4718</v>
      </c>
      <c r="C44" s="286" t="s">
        <v>377</v>
      </c>
      <c r="D44" s="287" t="s">
        <v>146</v>
      </c>
      <c r="E44" s="42" t="s">
        <v>4722</v>
      </c>
      <c r="F44" s="69" t="s">
        <v>4725</v>
      </c>
      <c r="G44" s="416" t="s">
        <v>4728</v>
      </c>
      <c r="H44" s="37" t="s">
        <v>340</v>
      </c>
    </row>
    <row r="45" spans="1:9" s="10" customFormat="1" ht="17.100000000000001" customHeight="1">
      <c r="A45" s="45">
        <v>39</v>
      </c>
      <c r="B45" s="51" t="s">
        <v>4719</v>
      </c>
      <c r="C45" s="286" t="s">
        <v>4720</v>
      </c>
      <c r="D45" s="287" t="s">
        <v>217</v>
      </c>
      <c r="E45" s="42" t="s">
        <v>4722</v>
      </c>
      <c r="F45" s="69" t="s">
        <v>2247</v>
      </c>
      <c r="G45" s="69" t="s">
        <v>2167</v>
      </c>
      <c r="H45" s="37" t="s">
        <v>340</v>
      </c>
    </row>
    <row r="46" spans="1:9" s="10" customFormat="1" ht="17.100000000000001" customHeight="1">
      <c r="A46" s="45">
        <v>40</v>
      </c>
      <c r="B46" s="51" t="s">
        <v>4721</v>
      </c>
      <c r="C46" s="286" t="s">
        <v>401</v>
      </c>
      <c r="D46" s="287" t="s">
        <v>6</v>
      </c>
      <c r="E46" s="42" t="s">
        <v>4722</v>
      </c>
      <c r="F46" s="69" t="s">
        <v>4726</v>
      </c>
      <c r="G46" s="416" t="s">
        <v>4728</v>
      </c>
      <c r="H46" s="37" t="s">
        <v>340</v>
      </c>
    </row>
    <row r="47" spans="1:9" s="10" customFormat="1" ht="17.100000000000001" customHeight="1">
      <c r="A47" s="45">
        <v>41</v>
      </c>
      <c r="B47" s="51" t="s">
        <v>5313</v>
      </c>
      <c r="C47" s="286" t="s">
        <v>140</v>
      </c>
      <c r="D47" s="287" t="s">
        <v>5314</v>
      </c>
      <c r="E47" s="42" t="s">
        <v>5323</v>
      </c>
      <c r="F47" s="69" t="s">
        <v>4875</v>
      </c>
      <c r="G47" s="416" t="s">
        <v>3231</v>
      </c>
      <c r="H47" s="37" t="s">
        <v>346</v>
      </c>
      <c r="I47" s="10">
        <v>1</v>
      </c>
    </row>
    <row r="48" spans="1:9" s="10" customFormat="1" ht="17.100000000000001" customHeight="1">
      <c r="A48" s="45">
        <v>42</v>
      </c>
      <c r="B48" s="51" t="s">
        <v>5315</v>
      </c>
      <c r="C48" s="286" t="s">
        <v>5316</v>
      </c>
      <c r="D48" s="287" t="s">
        <v>151</v>
      </c>
      <c r="E48" s="42" t="s">
        <v>5323</v>
      </c>
      <c r="F48" s="69" t="s">
        <v>3889</v>
      </c>
      <c r="G48" s="127" t="s">
        <v>1</v>
      </c>
      <c r="H48" s="37" t="s">
        <v>346</v>
      </c>
      <c r="I48" s="10">
        <v>2</v>
      </c>
    </row>
    <row r="49" spans="1:9" s="10" customFormat="1" ht="17.100000000000001" customHeight="1">
      <c r="A49" s="45">
        <v>43</v>
      </c>
      <c r="B49" s="51" t="s">
        <v>5317</v>
      </c>
      <c r="C49" s="286" t="s">
        <v>1004</v>
      </c>
      <c r="D49" s="287" t="s">
        <v>57</v>
      </c>
      <c r="E49" s="42" t="s">
        <v>5323</v>
      </c>
      <c r="F49" s="69" t="s">
        <v>1972</v>
      </c>
      <c r="G49" s="127" t="s">
        <v>1</v>
      </c>
      <c r="H49" s="37" t="s">
        <v>346</v>
      </c>
      <c r="I49" s="10">
        <v>3</v>
      </c>
    </row>
    <row r="50" spans="1:9" s="10" customFormat="1" ht="17.100000000000001" customHeight="1">
      <c r="A50" s="45">
        <v>44</v>
      </c>
      <c r="B50" s="51" t="s">
        <v>5318</v>
      </c>
      <c r="C50" s="286" t="s">
        <v>5319</v>
      </c>
      <c r="D50" s="287" t="s">
        <v>174</v>
      </c>
      <c r="E50" s="42" t="s">
        <v>5323</v>
      </c>
      <c r="F50" s="69" t="s">
        <v>3889</v>
      </c>
      <c r="G50" s="127" t="s">
        <v>1</v>
      </c>
      <c r="H50" s="37" t="s">
        <v>346</v>
      </c>
      <c r="I50" s="10">
        <v>4</v>
      </c>
    </row>
    <row r="51" spans="1:9" s="10" customFormat="1" ht="17.100000000000001" customHeight="1">
      <c r="A51" s="45">
        <v>45</v>
      </c>
      <c r="B51" s="51" t="s">
        <v>5320</v>
      </c>
      <c r="C51" s="286" t="s">
        <v>130</v>
      </c>
      <c r="D51" s="287" t="s">
        <v>174</v>
      </c>
      <c r="E51" s="42" t="s">
        <v>5323</v>
      </c>
      <c r="F51" s="69" t="s">
        <v>4875</v>
      </c>
      <c r="G51" s="127" t="s">
        <v>1</v>
      </c>
      <c r="H51" s="37" t="s">
        <v>346</v>
      </c>
      <c r="I51" s="10">
        <v>5</v>
      </c>
    </row>
    <row r="52" spans="1:9" s="10" customFormat="1" ht="17.100000000000001" customHeight="1">
      <c r="A52" s="45">
        <v>46</v>
      </c>
      <c r="B52" s="51" t="s">
        <v>5321</v>
      </c>
      <c r="C52" s="286" t="s">
        <v>145</v>
      </c>
      <c r="D52" s="287" t="s">
        <v>152</v>
      </c>
      <c r="E52" s="42" t="s">
        <v>5323</v>
      </c>
      <c r="F52" s="69" t="s">
        <v>3889</v>
      </c>
      <c r="G52" s="127" t="s">
        <v>1</v>
      </c>
      <c r="H52" s="37" t="s">
        <v>346</v>
      </c>
      <c r="I52" s="10">
        <v>6</v>
      </c>
    </row>
    <row r="53" spans="1:9" s="10" customFormat="1" ht="17.100000000000001" customHeight="1">
      <c r="A53" s="45">
        <v>47</v>
      </c>
      <c r="B53" s="51" t="s">
        <v>5322</v>
      </c>
      <c r="C53" s="286" t="s">
        <v>218</v>
      </c>
      <c r="D53" s="287" t="s">
        <v>6</v>
      </c>
      <c r="E53" s="42" t="s">
        <v>5323</v>
      </c>
      <c r="F53" s="69" t="s">
        <v>4875</v>
      </c>
      <c r="G53" s="127" t="s">
        <v>1</v>
      </c>
      <c r="H53" s="37" t="s">
        <v>346</v>
      </c>
      <c r="I53" s="10">
        <v>7</v>
      </c>
    </row>
    <row r="54" spans="1:9" s="10" customFormat="1" ht="17.100000000000001" customHeight="1">
      <c r="A54" s="45">
        <v>48</v>
      </c>
      <c r="B54" s="51" t="s">
        <v>5589</v>
      </c>
      <c r="C54" s="286" t="s">
        <v>5590</v>
      </c>
      <c r="D54" s="287" t="s">
        <v>55</v>
      </c>
      <c r="E54" s="42" t="s">
        <v>5591</v>
      </c>
      <c r="F54" s="69" t="s">
        <v>2161</v>
      </c>
      <c r="G54" s="69" t="s">
        <v>5592</v>
      </c>
      <c r="H54" s="37" t="s">
        <v>346</v>
      </c>
      <c r="I54" s="10">
        <v>8</v>
      </c>
    </row>
    <row r="55" spans="1:9" s="10" customFormat="1" ht="17.100000000000001" customHeight="1">
      <c r="A55" s="45">
        <v>49</v>
      </c>
      <c r="B55" s="51" t="s">
        <v>5593</v>
      </c>
      <c r="C55" s="286" t="s">
        <v>205</v>
      </c>
      <c r="D55" s="287" t="s">
        <v>93</v>
      </c>
      <c r="E55" s="42" t="s">
        <v>5120</v>
      </c>
      <c r="F55" s="69" t="s">
        <v>5121</v>
      </c>
      <c r="G55" s="416" t="s">
        <v>3231</v>
      </c>
      <c r="H55" s="37" t="s">
        <v>342</v>
      </c>
      <c r="I55" s="10">
        <v>9</v>
      </c>
    </row>
    <row r="56" spans="1:9" s="10" customFormat="1" ht="17.100000000000001" customHeight="1">
      <c r="A56" s="45">
        <v>50</v>
      </c>
      <c r="B56" s="51" t="s">
        <v>5117</v>
      </c>
      <c r="C56" s="286" t="s">
        <v>15</v>
      </c>
      <c r="D56" s="287" t="s">
        <v>120</v>
      </c>
      <c r="E56" s="42" t="s">
        <v>5120</v>
      </c>
      <c r="F56" s="69" t="s">
        <v>5121</v>
      </c>
      <c r="G56" s="127" t="s">
        <v>1</v>
      </c>
      <c r="H56" s="37" t="s">
        <v>342</v>
      </c>
      <c r="I56" s="10">
        <v>10</v>
      </c>
    </row>
    <row r="57" spans="1:9" s="10" customFormat="1" ht="17.100000000000001" customHeight="1">
      <c r="A57" s="45">
        <v>51</v>
      </c>
      <c r="B57" s="51" t="s">
        <v>5118</v>
      </c>
      <c r="C57" s="286" t="s">
        <v>4278</v>
      </c>
      <c r="D57" s="287" t="s">
        <v>13</v>
      </c>
      <c r="E57" s="42" t="s">
        <v>5120</v>
      </c>
      <c r="F57" s="69" t="s">
        <v>2175</v>
      </c>
      <c r="G57" s="127" t="s">
        <v>1</v>
      </c>
      <c r="H57" s="37" t="s">
        <v>342</v>
      </c>
      <c r="I57" s="10">
        <v>11</v>
      </c>
    </row>
    <row r="58" spans="1:9" s="10" customFormat="1" ht="17.100000000000001" customHeight="1">
      <c r="A58" s="45">
        <v>52</v>
      </c>
      <c r="B58" s="51" t="s">
        <v>5119</v>
      </c>
      <c r="C58" s="286" t="s">
        <v>4806</v>
      </c>
      <c r="D58" s="287" t="s">
        <v>163</v>
      </c>
      <c r="E58" s="42" t="s">
        <v>5120</v>
      </c>
      <c r="F58" s="69" t="s">
        <v>5121</v>
      </c>
      <c r="G58" s="127" t="s">
        <v>1</v>
      </c>
      <c r="H58" s="37" t="s">
        <v>342</v>
      </c>
      <c r="I58" s="10">
        <v>12</v>
      </c>
    </row>
    <row r="59" spans="1:9" s="10" customFormat="1" ht="17.100000000000001" customHeight="1">
      <c r="A59" s="45">
        <v>53</v>
      </c>
      <c r="B59" s="51" t="s">
        <v>5594</v>
      </c>
      <c r="C59" s="286" t="s">
        <v>125</v>
      </c>
      <c r="D59" s="287" t="s">
        <v>11</v>
      </c>
      <c r="E59" s="42" t="s">
        <v>5617</v>
      </c>
      <c r="F59" s="69" t="s">
        <v>2247</v>
      </c>
      <c r="G59" s="69" t="s">
        <v>5618</v>
      </c>
      <c r="H59" s="37" t="s">
        <v>339</v>
      </c>
      <c r="I59" s="10">
        <v>13</v>
      </c>
    </row>
    <row r="60" spans="1:9" s="10" customFormat="1" ht="17.100000000000001" customHeight="1">
      <c r="A60" s="45">
        <v>54</v>
      </c>
      <c r="B60" s="51" t="s">
        <v>5595</v>
      </c>
      <c r="C60" s="286" t="s">
        <v>5596</v>
      </c>
      <c r="D60" s="287" t="s">
        <v>11</v>
      </c>
      <c r="E60" s="42" t="s">
        <v>5617</v>
      </c>
      <c r="F60" s="69" t="s">
        <v>2247</v>
      </c>
      <c r="G60" s="416" t="s">
        <v>3231</v>
      </c>
      <c r="H60" s="37" t="s">
        <v>339</v>
      </c>
      <c r="I60" s="10">
        <v>14</v>
      </c>
    </row>
    <row r="61" spans="1:9" s="10" customFormat="1" ht="17.100000000000001" customHeight="1">
      <c r="A61" s="45">
        <v>55</v>
      </c>
      <c r="B61" s="51" t="s">
        <v>5597</v>
      </c>
      <c r="C61" s="286" t="s">
        <v>5598</v>
      </c>
      <c r="D61" s="287" t="s">
        <v>382</v>
      </c>
      <c r="E61" s="42" t="s">
        <v>5617</v>
      </c>
      <c r="F61" s="69" t="s">
        <v>2247</v>
      </c>
      <c r="G61" s="127" t="s">
        <v>1</v>
      </c>
      <c r="H61" s="37" t="s">
        <v>339</v>
      </c>
      <c r="I61" s="10">
        <v>15</v>
      </c>
    </row>
    <row r="62" spans="1:9" s="10" customFormat="1" ht="17.100000000000001" customHeight="1">
      <c r="A62" s="45">
        <v>56</v>
      </c>
      <c r="B62" s="51" t="s">
        <v>5599</v>
      </c>
      <c r="C62" s="286" t="s">
        <v>83</v>
      </c>
      <c r="D62" s="287" t="s">
        <v>142</v>
      </c>
      <c r="E62" s="42" t="s">
        <v>5617</v>
      </c>
      <c r="F62" s="69" t="s">
        <v>2247</v>
      </c>
      <c r="G62" s="127" t="s">
        <v>1</v>
      </c>
      <c r="H62" s="37" t="s">
        <v>339</v>
      </c>
      <c r="I62" s="10">
        <v>16</v>
      </c>
    </row>
    <row r="63" spans="1:9" s="10" customFormat="1" ht="17.100000000000001" customHeight="1">
      <c r="A63" s="45">
        <v>57</v>
      </c>
      <c r="B63" s="51" t="s">
        <v>5600</v>
      </c>
      <c r="C63" s="286" t="s">
        <v>2348</v>
      </c>
      <c r="D63" s="287" t="s">
        <v>57</v>
      </c>
      <c r="E63" s="42" t="s">
        <v>5617</v>
      </c>
      <c r="F63" s="69" t="s">
        <v>2247</v>
      </c>
      <c r="G63" s="127" t="s">
        <v>1</v>
      </c>
      <c r="H63" s="37" t="s">
        <v>339</v>
      </c>
      <c r="I63" s="10">
        <v>17</v>
      </c>
    </row>
    <row r="64" spans="1:9" s="10" customFormat="1" ht="17.100000000000001" customHeight="1">
      <c r="A64" s="45">
        <v>58</v>
      </c>
      <c r="B64" s="51" t="s">
        <v>5601</v>
      </c>
      <c r="C64" s="286" t="s">
        <v>211</v>
      </c>
      <c r="D64" s="287" t="s">
        <v>174</v>
      </c>
      <c r="E64" s="42" t="s">
        <v>5617</v>
      </c>
      <c r="F64" s="69" t="s">
        <v>2247</v>
      </c>
      <c r="G64" s="127" t="s">
        <v>1</v>
      </c>
      <c r="H64" s="37" t="s">
        <v>339</v>
      </c>
      <c r="I64" s="10">
        <v>18</v>
      </c>
    </row>
    <row r="65" spans="1:9" s="10" customFormat="1" ht="17.100000000000001" customHeight="1">
      <c r="A65" s="45">
        <v>59</v>
      </c>
      <c r="B65" s="51" t="s">
        <v>5602</v>
      </c>
      <c r="C65" s="286" t="s">
        <v>69</v>
      </c>
      <c r="D65" s="287" t="s">
        <v>152</v>
      </c>
      <c r="E65" s="42" t="s">
        <v>5617</v>
      </c>
      <c r="F65" s="69" t="s">
        <v>2247</v>
      </c>
      <c r="G65" s="69" t="s">
        <v>4727</v>
      </c>
      <c r="H65" s="37" t="s">
        <v>339</v>
      </c>
      <c r="I65" s="10">
        <v>19</v>
      </c>
    </row>
    <row r="66" spans="1:9" s="10" customFormat="1" ht="17.100000000000001" customHeight="1">
      <c r="A66" s="45">
        <v>60</v>
      </c>
      <c r="B66" s="51" t="s">
        <v>5603</v>
      </c>
      <c r="C66" s="286" t="s">
        <v>312</v>
      </c>
      <c r="D66" s="287" t="s">
        <v>123</v>
      </c>
      <c r="E66" s="42" t="s">
        <v>5617</v>
      </c>
      <c r="F66" s="69" t="s">
        <v>2247</v>
      </c>
      <c r="G66" s="416" t="s">
        <v>3231</v>
      </c>
      <c r="H66" s="37" t="s">
        <v>339</v>
      </c>
      <c r="I66" s="10">
        <v>20</v>
      </c>
    </row>
    <row r="67" spans="1:9" s="10" customFormat="1" ht="17.100000000000001" customHeight="1">
      <c r="A67" s="45">
        <v>61</v>
      </c>
      <c r="B67" s="51" t="s">
        <v>5604</v>
      </c>
      <c r="C67" s="286" t="s">
        <v>5605</v>
      </c>
      <c r="D67" s="287" t="s">
        <v>97</v>
      </c>
      <c r="E67" s="42" t="s">
        <v>5617</v>
      </c>
      <c r="F67" s="69" t="s">
        <v>2247</v>
      </c>
      <c r="G67" s="127" t="s">
        <v>1</v>
      </c>
      <c r="H67" s="37" t="s">
        <v>339</v>
      </c>
      <c r="I67" s="10">
        <v>21</v>
      </c>
    </row>
    <row r="68" spans="1:9" s="10" customFormat="1" ht="17.100000000000001" customHeight="1">
      <c r="A68" s="45">
        <v>62</v>
      </c>
      <c r="B68" s="51" t="s">
        <v>5606</v>
      </c>
      <c r="C68" s="286" t="s">
        <v>5607</v>
      </c>
      <c r="D68" s="287" t="s">
        <v>116</v>
      </c>
      <c r="E68" s="42" t="s">
        <v>5617</v>
      </c>
      <c r="F68" s="69" t="s">
        <v>2247</v>
      </c>
      <c r="G68" s="69" t="s">
        <v>5696</v>
      </c>
      <c r="H68" s="37" t="s">
        <v>339</v>
      </c>
      <c r="I68" s="10">
        <v>22</v>
      </c>
    </row>
    <row r="69" spans="1:9" s="10" customFormat="1" ht="17.100000000000001" customHeight="1">
      <c r="A69" s="45">
        <v>63</v>
      </c>
      <c r="B69" s="51" t="s">
        <v>5608</v>
      </c>
      <c r="C69" s="286" t="s">
        <v>5609</v>
      </c>
      <c r="D69" s="287" t="s">
        <v>176</v>
      </c>
      <c r="E69" s="42" t="s">
        <v>5617</v>
      </c>
      <c r="F69" s="69" t="s">
        <v>2247</v>
      </c>
      <c r="G69" s="69" t="s">
        <v>5619</v>
      </c>
      <c r="H69" s="37" t="s">
        <v>339</v>
      </c>
      <c r="I69" s="10">
        <v>23</v>
      </c>
    </row>
    <row r="70" spans="1:9" s="10" customFormat="1" ht="17.100000000000001" customHeight="1">
      <c r="A70" s="45">
        <v>64</v>
      </c>
      <c r="B70" s="51" t="s">
        <v>5610</v>
      </c>
      <c r="C70" s="286" t="s">
        <v>211</v>
      </c>
      <c r="D70" s="287" t="s">
        <v>81</v>
      </c>
      <c r="E70" s="42" t="s">
        <v>5617</v>
      </c>
      <c r="F70" s="69" t="s">
        <v>2247</v>
      </c>
      <c r="G70" s="416" t="s">
        <v>3231</v>
      </c>
      <c r="H70" s="37" t="s">
        <v>339</v>
      </c>
      <c r="I70" s="10">
        <v>24</v>
      </c>
    </row>
    <row r="71" spans="1:9" s="10" customFormat="1" ht="17.100000000000001" customHeight="1">
      <c r="A71" s="45">
        <v>65</v>
      </c>
      <c r="B71" s="51" t="s">
        <v>5611</v>
      </c>
      <c r="C71" s="286" t="s">
        <v>5612</v>
      </c>
      <c r="D71" s="287" t="s">
        <v>6</v>
      </c>
      <c r="E71" s="42" t="s">
        <v>5617</v>
      </c>
      <c r="F71" s="69" t="s">
        <v>2247</v>
      </c>
      <c r="G71" s="95" t="s">
        <v>1</v>
      </c>
      <c r="H71" s="37" t="s">
        <v>339</v>
      </c>
      <c r="I71" s="10">
        <v>25</v>
      </c>
    </row>
    <row r="72" spans="1:9" s="10" customFormat="1" ht="17.100000000000001" customHeight="1">
      <c r="A72" s="45">
        <v>66</v>
      </c>
      <c r="B72" s="51" t="s">
        <v>5613</v>
      </c>
      <c r="C72" s="286" t="s">
        <v>147</v>
      </c>
      <c r="D72" s="287" t="s">
        <v>89</v>
      </c>
      <c r="E72" s="42" t="s">
        <v>5617</v>
      </c>
      <c r="F72" s="69" t="s">
        <v>2247</v>
      </c>
      <c r="G72" s="69" t="s">
        <v>2389</v>
      </c>
      <c r="H72" s="37" t="s">
        <v>339</v>
      </c>
      <c r="I72" s="10">
        <v>26</v>
      </c>
    </row>
    <row r="73" spans="1:9" s="10" customFormat="1" ht="17.100000000000001" customHeight="1">
      <c r="A73" s="45">
        <v>67</v>
      </c>
      <c r="B73" s="51" t="s">
        <v>5614</v>
      </c>
      <c r="C73" s="286" t="s">
        <v>4086</v>
      </c>
      <c r="D73" s="287" t="s">
        <v>113</v>
      </c>
      <c r="E73" s="42" t="s">
        <v>5617</v>
      </c>
      <c r="F73" s="69" t="s">
        <v>2247</v>
      </c>
      <c r="G73" s="69" t="s">
        <v>5651</v>
      </c>
      <c r="H73" s="37" t="s">
        <v>339</v>
      </c>
      <c r="I73" s="10">
        <v>27</v>
      </c>
    </row>
    <row r="74" spans="1:9" s="10" customFormat="1" ht="17.100000000000001" customHeight="1">
      <c r="A74" s="45">
        <v>68</v>
      </c>
      <c r="B74" s="51" t="s">
        <v>5615</v>
      </c>
      <c r="C74" s="286" t="s">
        <v>5616</v>
      </c>
      <c r="D74" s="287" t="s">
        <v>307</v>
      </c>
      <c r="E74" s="42" t="s">
        <v>5617</v>
      </c>
      <c r="F74" s="69" t="s">
        <v>2247</v>
      </c>
      <c r="G74" s="69" t="s">
        <v>2358</v>
      </c>
      <c r="H74" s="37" t="s">
        <v>339</v>
      </c>
      <c r="I74" s="10">
        <v>28</v>
      </c>
    </row>
    <row r="75" spans="1:9" s="10" customFormat="1" ht="17.100000000000001" customHeight="1">
      <c r="A75" s="45">
        <v>69</v>
      </c>
      <c r="B75" s="89" t="s">
        <v>5620</v>
      </c>
      <c r="C75" s="284" t="s">
        <v>5621</v>
      </c>
      <c r="D75" s="285" t="s">
        <v>142</v>
      </c>
      <c r="E75" s="42" t="s">
        <v>5630</v>
      </c>
      <c r="F75" s="69" t="s">
        <v>1993</v>
      </c>
      <c r="G75" s="69" t="s">
        <v>5462</v>
      </c>
      <c r="H75" s="37" t="s">
        <v>339</v>
      </c>
      <c r="I75" s="10">
        <v>29</v>
      </c>
    </row>
    <row r="76" spans="1:9" s="10" customFormat="1" ht="17.100000000000001" customHeight="1">
      <c r="A76" s="45">
        <v>70</v>
      </c>
      <c r="B76" s="89" t="s">
        <v>5622</v>
      </c>
      <c r="C76" s="284" t="s">
        <v>216</v>
      </c>
      <c r="D76" s="285" t="s">
        <v>384</v>
      </c>
      <c r="E76" s="42" t="s">
        <v>5630</v>
      </c>
      <c r="F76" s="69" t="s">
        <v>1993</v>
      </c>
      <c r="G76" s="95" t="s">
        <v>1</v>
      </c>
      <c r="H76" s="37" t="s">
        <v>339</v>
      </c>
      <c r="I76" s="10">
        <v>30</v>
      </c>
    </row>
    <row r="77" spans="1:9" s="10" customFormat="1" ht="17.100000000000001" customHeight="1">
      <c r="A77" s="45">
        <v>71</v>
      </c>
      <c r="B77" s="89" t="s">
        <v>5623</v>
      </c>
      <c r="C77" s="284" t="s">
        <v>2849</v>
      </c>
      <c r="D77" s="285" t="s">
        <v>1552</v>
      </c>
      <c r="E77" s="42" t="s">
        <v>5630</v>
      </c>
      <c r="F77" s="69" t="s">
        <v>2103</v>
      </c>
      <c r="G77" s="95" t="s">
        <v>1</v>
      </c>
      <c r="H77" s="37" t="s">
        <v>339</v>
      </c>
      <c r="I77" s="10">
        <v>31</v>
      </c>
    </row>
    <row r="78" spans="1:9" s="10" customFormat="1" ht="17.100000000000001" customHeight="1">
      <c r="A78" s="45">
        <v>72</v>
      </c>
      <c r="B78" s="89" t="s">
        <v>5624</v>
      </c>
      <c r="C78" s="284" t="s">
        <v>1055</v>
      </c>
      <c r="D78" s="285" t="s">
        <v>97</v>
      </c>
      <c r="E78" s="42" t="s">
        <v>5630</v>
      </c>
      <c r="F78" s="69" t="s">
        <v>1972</v>
      </c>
      <c r="G78" s="95" t="s">
        <v>1</v>
      </c>
      <c r="H78" s="37" t="s">
        <v>339</v>
      </c>
      <c r="I78" s="10">
        <v>32</v>
      </c>
    </row>
    <row r="79" spans="1:9" s="10" customFormat="1" ht="17.100000000000001" customHeight="1">
      <c r="A79" s="45">
        <v>73</v>
      </c>
      <c r="B79" s="89" t="s">
        <v>5625</v>
      </c>
      <c r="C79" s="284" t="s">
        <v>5626</v>
      </c>
      <c r="D79" s="285" t="s">
        <v>97</v>
      </c>
      <c r="E79" s="42" t="s">
        <v>5630</v>
      </c>
      <c r="F79" s="69" t="s">
        <v>1993</v>
      </c>
      <c r="G79" s="95" t="s">
        <v>1</v>
      </c>
      <c r="H79" s="37" t="s">
        <v>339</v>
      </c>
      <c r="I79" s="10">
        <v>33</v>
      </c>
    </row>
    <row r="80" spans="1:9" s="10" customFormat="1" ht="17.100000000000001" customHeight="1">
      <c r="A80" s="45">
        <v>74</v>
      </c>
      <c r="B80" s="89" t="s">
        <v>5627</v>
      </c>
      <c r="C80" s="284" t="s">
        <v>5628</v>
      </c>
      <c r="D80" s="285" t="s">
        <v>5629</v>
      </c>
      <c r="E80" s="42" t="s">
        <v>5630</v>
      </c>
      <c r="F80" s="69" t="s">
        <v>1957</v>
      </c>
      <c r="G80" s="95" t="s">
        <v>1</v>
      </c>
      <c r="H80" s="37" t="s">
        <v>339</v>
      </c>
      <c r="I80" s="10">
        <v>34</v>
      </c>
    </row>
    <row r="81" spans="1:9" s="10" customFormat="1" ht="17.100000000000001" customHeight="1">
      <c r="A81" s="45">
        <v>75</v>
      </c>
      <c r="B81" s="51" t="s">
        <v>5652</v>
      </c>
      <c r="C81" s="286" t="s">
        <v>5653</v>
      </c>
      <c r="D81" s="287" t="s">
        <v>158</v>
      </c>
      <c r="E81" s="42" t="s">
        <v>5669</v>
      </c>
      <c r="F81" s="69" t="s">
        <v>5670</v>
      </c>
      <c r="G81" s="416" t="s">
        <v>5697</v>
      </c>
      <c r="H81" s="37" t="s">
        <v>340</v>
      </c>
      <c r="I81" s="10">
        <v>35</v>
      </c>
    </row>
    <row r="82" spans="1:9" s="10" customFormat="1" ht="17.100000000000001" customHeight="1">
      <c r="A82" s="45">
        <v>76</v>
      </c>
      <c r="B82" s="51" t="s">
        <v>5654</v>
      </c>
      <c r="C82" s="286" t="s">
        <v>415</v>
      </c>
      <c r="D82" s="287" t="s">
        <v>151</v>
      </c>
      <c r="E82" s="42" t="s">
        <v>5669</v>
      </c>
      <c r="F82" s="69" t="s">
        <v>2893</v>
      </c>
      <c r="G82" s="416" t="s">
        <v>3231</v>
      </c>
      <c r="H82" s="37" t="s">
        <v>340</v>
      </c>
      <c r="I82" s="10">
        <v>36</v>
      </c>
    </row>
    <row r="83" spans="1:9" s="10" customFormat="1" ht="17.100000000000001" customHeight="1">
      <c r="A83" s="45">
        <v>77</v>
      </c>
      <c r="B83" s="51" t="s">
        <v>5655</v>
      </c>
      <c r="C83" s="286" t="s">
        <v>5656</v>
      </c>
      <c r="D83" s="287" t="s">
        <v>132</v>
      </c>
      <c r="E83" s="42" t="s">
        <v>5669</v>
      </c>
      <c r="F83" s="69" t="s">
        <v>2161</v>
      </c>
      <c r="G83" s="416" t="s">
        <v>5697</v>
      </c>
      <c r="H83" s="37" t="s">
        <v>340</v>
      </c>
      <c r="I83" s="10">
        <v>37</v>
      </c>
    </row>
    <row r="84" spans="1:9" s="10" customFormat="1" ht="17.100000000000001" customHeight="1">
      <c r="A84" s="45">
        <v>78</v>
      </c>
      <c r="B84" s="51" t="s">
        <v>5657</v>
      </c>
      <c r="C84" s="286" t="s">
        <v>2952</v>
      </c>
      <c r="D84" s="287" t="s">
        <v>174</v>
      </c>
      <c r="E84" s="42" t="s">
        <v>5669</v>
      </c>
      <c r="F84" s="69" t="s">
        <v>5670</v>
      </c>
      <c r="G84" s="45" t="s">
        <v>1</v>
      </c>
      <c r="H84" s="37" t="s">
        <v>340</v>
      </c>
      <c r="I84" s="10">
        <v>38</v>
      </c>
    </row>
    <row r="85" spans="1:9" s="10" customFormat="1" ht="17.100000000000001" customHeight="1">
      <c r="A85" s="45">
        <v>79</v>
      </c>
      <c r="B85" s="51" t="s">
        <v>5658</v>
      </c>
      <c r="C85" s="286" t="s">
        <v>140</v>
      </c>
      <c r="D85" s="287" t="s">
        <v>174</v>
      </c>
      <c r="E85" s="42" t="s">
        <v>5669</v>
      </c>
      <c r="F85" s="69" t="s">
        <v>5670</v>
      </c>
      <c r="G85" s="416" t="s">
        <v>5697</v>
      </c>
      <c r="H85" s="37" t="s">
        <v>340</v>
      </c>
      <c r="I85" s="10">
        <v>39</v>
      </c>
    </row>
    <row r="86" spans="1:9" s="10" customFormat="1" ht="17.100000000000001" customHeight="1">
      <c r="A86" s="45">
        <v>80</v>
      </c>
      <c r="B86" s="51" t="s">
        <v>5659</v>
      </c>
      <c r="C86" s="286" t="s">
        <v>2376</v>
      </c>
      <c r="D86" s="287" t="s">
        <v>152</v>
      </c>
      <c r="E86" s="42" t="s">
        <v>5669</v>
      </c>
      <c r="F86" s="69" t="s">
        <v>5670</v>
      </c>
      <c r="G86" s="416" t="s">
        <v>3231</v>
      </c>
      <c r="H86" s="37" t="s">
        <v>340</v>
      </c>
      <c r="I86" s="10">
        <v>40</v>
      </c>
    </row>
    <row r="87" spans="1:9" s="10" customFormat="1" ht="17.100000000000001" customHeight="1">
      <c r="A87" s="45">
        <v>81</v>
      </c>
      <c r="B87" s="51" t="s">
        <v>5660</v>
      </c>
      <c r="C87" s="286" t="s">
        <v>5661</v>
      </c>
      <c r="D87" s="287" t="s">
        <v>198</v>
      </c>
      <c r="E87" s="42" t="s">
        <v>5669</v>
      </c>
      <c r="F87" s="69" t="s">
        <v>2161</v>
      </c>
      <c r="G87" s="416" t="s">
        <v>5697</v>
      </c>
      <c r="H87" s="37" t="s">
        <v>340</v>
      </c>
      <c r="I87" s="10">
        <v>41</v>
      </c>
    </row>
    <row r="88" spans="1:9" s="10" customFormat="1" ht="17.100000000000001" customHeight="1">
      <c r="A88" s="45">
        <v>82</v>
      </c>
      <c r="B88" s="51" t="s">
        <v>5662</v>
      </c>
      <c r="C88" s="286" t="s">
        <v>5663</v>
      </c>
      <c r="D88" s="287" t="s">
        <v>120</v>
      </c>
      <c r="E88" s="42" t="s">
        <v>5669</v>
      </c>
      <c r="F88" s="69" t="s">
        <v>2161</v>
      </c>
      <c r="G88" s="416" t="s">
        <v>3231</v>
      </c>
      <c r="H88" s="37" t="s">
        <v>340</v>
      </c>
      <c r="I88" s="10">
        <v>42</v>
      </c>
    </row>
    <row r="89" spans="1:9" s="10" customFormat="1" ht="17.100000000000001" customHeight="1">
      <c r="A89" s="45">
        <v>83</v>
      </c>
      <c r="B89" s="51" t="s">
        <v>5664</v>
      </c>
      <c r="C89" s="286" t="s">
        <v>3953</v>
      </c>
      <c r="D89" s="287" t="s">
        <v>217</v>
      </c>
      <c r="E89" s="42" t="s">
        <v>5669</v>
      </c>
      <c r="F89" s="69" t="s">
        <v>2247</v>
      </c>
      <c r="G89" s="416" t="s">
        <v>5697</v>
      </c>
      <c r="H89" s="37" t="s">
        <v>340</v>
      </c>
      <c r="I89" s="10">
        <v>43</v>
      </c>
    </row>
    <row r="90" spans="1:9" s="10" customFormat="1" ht="17.100000000000001" customHeight="1">
      <c r="A90" s="45">
        <v>84</v>
      </c>
      <c r="B90" s="51" t="s">
        <v>5665</v>
      </c>
      <c r="C90" s="286" t="s">
        <v>187</v>
      </c>
      <c r="D90" s="287" t="s">
        <v>33</v>
      </c>
      <c r="E90" s="42" t="s">
        <v>5669</v>
      </c>
      <c r="F90" s="69" t="s">
        <v>2247</v>
      </c>
      <c r="G90" s="45" t="s">
        <v>1</v>
      </c>
      <c r="H90" s="37" t="s">
        <v>340</v>
      </c>
      <c r="I90" s="10">
        <v>44</v>
      </c>
    </row>
    <row r="91" spans="1:9" s="10" customFormat="1" ht="17.100000000000001" customHeight="1">
      <c r="A91" s="45">
        <v>85</v>
      </c>
      <c r="B91" s="51" t="s">
        <v>5666</v>
      </c>
      <c r="C91" s="286" t="s">
        <v>41</v>
      </c>
      <c r="D91" s="287" t="s">
        <v>402</v>
      </c>
      <c r="E91" s="42" t="s">
        <v>5669</v>
      </c>
      <c r="F91" s="69" t="s">
        <v>5670</v>
      </c>
      <c r="G91" s="416" t="s">
        <v>3231</v>
      </c>
      <c r="H91" s="37" t="s">
        <v>340</v>
      </c>
      <c r="I91" s="10">
        <v>45</v>
      </c>
    </row>
    <row r="92" spans="1:9" s="10" customFormat="1" ht="17.100000000000001" customHeight="1">
      <c r="A92" s="45">
        <v>86</v>
      </c>
      <c r="B92" s="51" t="s">
        <v>5667</v>
      </c>
      <c r="C92" s="286" t="s">
        <v>396</v>
      </c>
      <c r="D92" s="287" t="s">
        <v>5668</v>
      </c>
      <c r="E92" s="42" t="s">
        <v>5669</v>
      </c>
      <c r="F92" s="69" t="s">
        <v>2161</v>
      </c>
      <c r="G92" s="45" t="s">
        <v>1</v>
      </c>
      <c r="H92" s="37" t="s">
        <v>340</v>
      </c>
      <c r="I92" s="10">
        <v>46</v>
      </c>
    </row>
    <row r="93" spans="1:9" s="10" customFormat="1" ht="17.100000000000001" customHeight="1">
      <c r="A93" s="45">
        <v>87</v>
      </c>
      <c r="B93" s="51" t="s">
        <v>4590</v>
      </c>
      <c r="C93" s="286" t="s">
        <v>4591</v>
      </c>
      <c r="D93" s="287" t="s">
        <v>204</v>
      </c>
      <c r="E93" s="42" t="s">
        <v>4599</v>
      </c>
      <c r="F93" s="69" t="s">
        <v>2247</v>
      </c>
      <c r="G93" s="416" t="s">
        <v>3231</v>
      </c>
      <c r="H93" s="37" t="s">
        <v>340</v>
      </c>
      <c r="I93" s="10">
        <v>47</v>
      </c>
    </row>
    <row r="94" spans="1:9" s="10" customFormat="1" ht="17.100000000000001" customHeight="1">
      <c r="A94" s="45">
        <v>88</v>
      </c>
      <c r="B94" s="51" t="s">
        <v>4592</v>
      </c>
      <c r="C94" s="286" t="s">
        <v>4593</v>
      </c>
      <c r="D94" s="287" t="s">
        <v>158</v>
      </c>
      <c r="E94" s="42" t="s">
        <v>4599</v>
      </c>
      <c r="F94" s="69" t="s">
        <v>2247</v>
      </c>
      <c r="G94" s="127" t="s">
        <v>1</v>
      </c>
      <c r="H94" s="37" t="s">
        <v>340</v>
      </c>
      <c r="I94" s="10">
        <v>48</v>
      </c>
    </row>
    <row r="95" spans="1:9" s="10" customFormat="1" ht="17.100000000000001" customHeight="1">
      <c r="A95" s="45">
        <v>89</v>
      </c>
      <c r="B95" s="51" t="s">
        <v>4594</v>
      </c>
      <c r="C95" s="286" t="s">
        <v>214</v>
      </c>
      <c r="D95" s="287" t="s">
        <v>167</v>
      </c>
      <c r="E95" s="42" t="s">
        <v>4599</v>
      </c>
      <c r="F95" s="69" t="s">
        <v>2247</v>
      </c>
      <c r="G95" s="127" t="s">
        <v>1</v>
      </c>
      <c r="H95" s="37" t="s">
        <v>340</v>
      </c>
      <c r="I95" s="10">
        <v>49</v>
      </c>
    </row>
    <row r="96" spans="1:9" s="10" customFormat="1" ht="17.100000000000001" customHeight="1">
      <c r="A96" s="45">
        <v>90</v>
      </c>
      <c r="B96" s="51" t="s">
        <v>4595</v>
      </c>
      <c r="C96" s="286" t="s">
        <v>4596</v>
      </c>
      <c r="D96" s="287" t="s">
        <v>89</v>
      </c>
      <c r="E96" s="42" t="s">
        <v>4599</v>
      </c>
      <c r="F96" s="69" t="s">
        <v>2247</v>
      </c>
      <c r="G96" s="127" t="s">
        <v>1</v>
      </c>
      <c r="H96" s="37" t="s">
        <v>340</v>
      </c>
      <c r="I96" s="10">
        <v>50</v>
      </c>
    </row>
    <row r="97" spans="1:9" s="10" customFormat="1" ht="17.100000000000001" customHeight="1">
      <c r="A97" s="45">
        <v>91</v>
      </c>
      <c r="B97" s="51" t="s">
        <v>4597</v>
      </c>
      <c r="C97" s="286" t="s">
        <v>20</v>
      </c>
      <c r="D97" s="287" t="s">
        <v>46</v>
      </c>
      <c r="E97" s="42" t="s">
        <v>4599</v>
      </c>
      <c r="F97" s="69" t="s">
        <v>2247</v>
      </c>
      <c r="G97" s="127" t="s">
        <v>1</v>
      </c>
      <c r="H97" s="37" t="s">
        <v>340</v>
      </c>
      <c r="I97" s="10">
        <v>51</v>
      </c>
    </row>
    <row r="98" spans="1:9" s="10" customFormat="1" ht="17.100000000000001" customHeight="1">
      <c r="A98" s="45">
        <v>92</v>
      </c>
      <c r="B98" s="51" t="s">
        <v>4598</v>
      </c>
      <c r="C98" s="286" t="s">
        <v>1162</v>
      </c>
      <c r="D98" s="287" t="s">
        <v>230</v>
      </c>
      <c r="E98" s="42" t="s">
        <v>4599</v>
      </c>
      <c r="F98" s="69" t="s">
        <v>2247</v>
      </c>
      <c r="G98" s="127" t="s">
        <v>1</v>
      </c>
      <c r="H98" s="37" t="s">
        <v>340</v>
      </c>
      <c r="I98" s="10">
        <v>52</v>
      </c>
    </row>
    <row r="99" spans="1:9" s="10" customFormat="1" ht="17.100000000000001" customHeight="1">
      <c r="A99" s="45">
        <v>93</v>
      </c>
      <c r="B99" s="89" t="s">
        <v>4035</v>
      </c>
      <c r="C99" s="228" t="s">
        <v>4036</v>
      </c>
      <c r="D99" s="229" t="s">
        <v>197</v>
      </c>
      <c r="E99" s="95" t="s">
        <v>4037</v>
      </c>
      <c r="F99" s="69" t="s">
        <v>2741</v>
      </c>
      <c r="G99" s="127" t="s">
        <v>1</v>
      </c>
      <c r="H99" s="37" t="s">
        <v>346</v>
      </c>
      <c r="I99" s="10">
        <v>1</v>
      </c>
    </row>
    <row r="100" spans="1:9" s="10" customFormat="1" ht="17.100000000000001" customHeight="1">
      <c r="A100" s="45">
        <v>94</v>
      </c>
      <c r="B100" s="89" t="s">
        <v>4198</v>
      </c>
      <c r="C100" s="284" t="s">
        <v>4199</v>
      </c>
      <c r="D100" s="285" t="s">
        <v>11</v>
      </c>
      <c r="E100" s="95" t="s">
        <v>3754</v>
      </c>
      <c r="F100" s="69" t="s">
        <v>1897</v>
      </c>
      <c r="G100" s="127" t="s">
        <v>1</v>
      </c>
      <c r="H100" s="37" t="s">
        <v>346</v>
      </c>
      <c r="I100" s="10">
        <v>2</v>
      </c>
    </row>
    <row r="101" spans="1:9" s="10" customFormat="1" ht="17.100000000000001" customHeight="1">
      <c r="A101" s="45">
        <v>95</v>
      </c>
      <c r="B101" s="89" t="s">
        <v>4038</v>
      </c>
      <c r="C101" s="284" t="s">
        <v>4039</v>
      </c>
      <c r="D101" s="285" t="s">
        <v>142</v>
      </c>
      <c r="E101" s="95" t="s">
        <v>3754</v>
      </c>
      <c r="F101" s="69" t="s">
        <v>3892</v>
      </c>
      <c r="G101" s="230"/>
      <c r="H101" s="37" t="s">
        <v>346</v>
      </c>
      <c r="I101" s="10">
        <v>3</v>
      </c>
    </row>
    <row r="102" spans="1:9" s="10" customFormat="1" ht="17.100000000000001" customHeight="1">
      <c r="A102" s="45">
        <v>96</v>
      </c>
      <c r="B102" s="89" t="s">
        <v>4307</v>
      </c>
      <c r="C102" s="284" t="s">
        <v>4197</v>
      </c>
      <c r="D102" s="285" t="s">
        <v>402</v>
      </c>
      <c r="E102" s="95" t="s">
        <v>3754</v>
      </c>
      <c r="F102" s="69" t="s">
        <v>1897</v>
      </c>
      <c r="G102" s="416" t="s">
        <v>4200</v>
      </c>
      <c r="H102" s="37" t="s">
        <v>346</v>
      </c>
      <c r="I102" s="10">
        <v>4</v>
      </c>
    </row>
    <row r="103" spans="1:9" s="10" customFormat="1" ht="17.100000000000001" customHeight="1">
      <c r="A103" s="45">
        <v>97</v>
      </c>
      <c r="B103" s="51" t="s">
        <v>4201</v>
      </c>
      <c r="C103" s="85" t="s">
        <v>20</v>
      </c>
      <c r="D103" s="86" t="s">
        <v>36</v>
      </c>
      <c r="E103" s="42" t="s">
        <v>4204</v>
      </c>
      <c r="F103" s="69" t="s">
        <v>2738</v>
      </c>
      <c r="G103" s="127"/>
      <c r="H103" s="37" t="s">
        <v>338</v>
      </c>
      <c r="I103" s="10">
        <v>5</v>
      </c>
    </row>
    <row r="104" spans="1:9" s="10" customFormat="1" ht="17.100000000000001" customHeight="1">
      <c r="A104" s="45">
        <v>98</v>
      </c>
      <c r="B104" s="51" t="s">
        <v>4202</v>
      </c>
      <c r="C104" s="85" t="s">
        <v>4203</v>
      </c>
      <c r="D104" s="86" t="s">
        <v>174</v>
      </c>
      <c r="E104" s="42" t="s">
        <v>4204</v>
      </c>
      <c r="F104" s="69" t="s">
        <v>2742</v>
      </c>
      <c r="G104" s="127"/>
      <c r="H104" s="37" t="s">
        <v>338</v>
      </c>
      <c r="I104" s="10">
        <v>6</v>
      </c>
    </row>
    <row r="105" spans="1:9" s="10" customFormat="1" ht="17.100000000000001" customHeight="1">
      <c r="A105" s="45">
        <v>99</v>
      </c>
      <c r="B105" s="51" t="s">
        <v>5631</v>
      </c>
      <c r="C105" s="85" t="s">
        <v>5632</v>
      </c>
      <c r="D105" s="86" t="s">
        <v>993</v>
      </c>
      <c r="E105" s="42" t="s">
        <v>3743</v>
      </c>
      <c r="F105" s="69" t="s">
        <v>5121</v>
      </c>
      <c r="G105" s="416" t="s">
        <v>3231</v>
      </c>
      <c r="H105" s="37" t="s">
        <v>342</v>
      </c>
      <c r="I105" s="10">
        <v>7</v>
      </c>
    </row>
    <row r="106" spans="1:9" s="10" customFormat="1" ht="17.100000000000001" customHeight="1">
      <c r="A106" s="45">
        <v>100</v>
      </c>
      <c r="B106" s="51" t="s">
        <v>5633</v>
      </c>
      <c r="C106" s="85" t="s">
        <v>5634</v>
      </c>
      <c r="D106" s="86" t="s">
        <v>36</v>
      </c>
      <c r="E106" s="42" t="s">
        <v>3743</v>
      </c>
      <c r="F106" s="69" t="s">
        <v>5121</v>
      </c>
      <c r="G106" s="127" t="s">
        <v>1</v>
      </c>
      <c r="H106" s="37" t="s">
        <v>342</v>
      </c>
      <c r="I106" s="10">
        <v>8</v>
      </c>
    </row>
    <row r="107" spans="1:9" s="10" customFormat="1" ht="17.100000000000001" customHeight="1">
      <c r="A107" s="45">
        <v>101</v>
      </c>
      <c r="B107" s="51" t="s">
        <v>5635</v>
      </c>
      <c r="C107" s="85" t="s">
        <v>5636</v>
      </c>
      <c r="D107" s="86" t="s">
        <v>1003</v>
      </c>
      <c r="E107" s="42" t="s">
        <v>3743</v>
      </c>
      <c r="F107" s="69" t="s">
        <v>5121</v>
      </c>
      <c r="G107" s="127" t="s">
        <v>1</v>
      </c>
      <c r="H107" s="37" t="s">
        <v>342</v>
      </c>
      <c r="I107" s="10">
        <v>9</v>
      </c>
    </row>
    <row r="108" spans="1:9" s="10" customFormat="1" ht="17.100000000000001" customHeight="1">
      <c r="A108" s="45">
        <v>102</v>
      </c>
      <c r="B108" s="51" t="s">
        <v>4294</v>
      </c>
      <c r="C108" s="85" t="s">
        <v>130</v>
      </c>
      <c r="D108" s="86" t="s">
        <v>6</v>
      </c>
      <c r="E108" s="42" t="s">
        <v>3743</v>
      </c>
      <c r="F108" s="69" t="s">
        <v>1897</v>
      </c>
      <c r="G108" s="416" t="s">
        <v>4295</v>
      </c>
      <c r="H108" s="37" t="s">
        <v>342</v>
      </c>
      <c r="I108" s="10">
        <v>10</v>
      </c>
    </row>
    <row r="109" spans="1:9" s="10" customFormat="1" ht="17.100000000000001" customHeight="1">
      <c r="A109" s="45">
        <v>103</v>
      </c>
      <c r="B109" s="51" t="s">
        <v>4296</v>
      </c>
      <c r="C109" s="286" t="s">
        <v>2614</v>
      </c>
      <c r="D109" s="287" t="s">
        <v>50</v>
      </c>
      <c r="E109" s="42" t="s">
        <v>4300</v>
      </c>
      <c r="F109" s="69" t="s">
        <v>1897</v>
      </c>
      <c r="G109" s="416" t="s">
        <v>5697</v>
      </c>
      <c r="H109" s="37" t="s">
        <v>339</v>
      </c>
      <c r="I109" s="10">
        <v>11</v>
      </c>
    </row>
    <row r="110" spans="1:9" s="10" customFormat="1" ht="17.100000000000001" customHeight="1">
      <c r="A110" s="45">
        <v>104</v>
      </c>
      <c r="B110" s="51" t="s">
        <v>4297</v>
      </c>
      <c r="C110" s="85" t="s">
        <v>4298</v>
      </c>
      <c r="D110" s="86" t="s">
        <v>123</v>
      </c>
      <c r="E110" s="42" t="s">
        <v>4300</v>
      </c>
      <c r="F110" s="69" t="s">
        <v>1897</v>
      </c>
      <c r="G110" s="127" t="s">
        <v>1</v>
      </c>
      <c r="H110" s="37" t="s">
        <v>339</v>
      </c>
      <c r="I110" s="10">
        <v>12</v>
      </c>
    </row>
    <row r="111" spans="1:9" s="10" customFormat="1" ht="17.100000000000001" customHeight="1">
      <c r="A111" s="45">
        <v>105</v>
      </c>
      <c r="B111" s="51" t="s">
        <v>4299</v>
      </c>
      <c r="C111" s="85" t="s">
        <v>101</v>
      </c>
      <c r="D111" s="86" t="s">
        <v>116</v>
      </c>
      <c r="E111" s="42" t="s">
        <v>4300</v>
      </c>
      <c r="F111" s="69" t="s">
        <v>1897</v>
      </c>
      <c r="G111" s="416" t="s">
        <v>4301</v>
      </c>
      <c r="H111" s="37" t="s">
        <v>339</v>
      </c>
      <c r="I111" s="10">
        <v>13</v>
      </c>
    </row>
    <row r="112" spans="1:9" s="108" customFormat="1" ht="20.100000000000001" customHeight="1">
      <c r="A112" s="45"/>
      <c r="B112" s="475" t="s">
        <v>3</v>
      </c>
      <c r="C112" s="476"/>
      <c r="D112" s="125">
        <f>A223</f>
        <v>111</v>
      </c>
      <c r="E112" s="215"/>
      <c r="F112" s="69"/>
      <c r="G112" s="106"/>
      <c r="H112" s="194"/>
    </row>
    <row r="113" spans="1:9" s="10" customFormat="1" ht="17.100000000000001" customHeight="1">
      <c r="A113" s="45">
        <v>1</v>
      </c>
      <c r="B113" s="51" t="s">
        <v>4757</v>
      </c>
      <c r="C113" s="286" t="s">
        <v>1109</v>
      </c>
      <c r="D113" s="287" t="s">
        <v>56</v>
      </c>
      <c r="E113" s="42" t="s">
        <v>4760</v>
      </c>
      <c r="F113" s="69" t="s">
        <v>3294</v>
      </c>
      <c r="G113" s="230"/>
      <c r="H113" s="37" t="s">
        <v>346</v>
      </c>
      <c r="I113" s="10">
        <v>1</v>
      </c>
    </row>
    <row r="114" spans="1:9" s="10" customFormat="1" ht="17.100000000000001" customHeight="1">
      <c r="A114" s="45">
        <v>2</v>
      </c>
      <c r="B114" s="51" t="s">
        <v>4758</v>
      </c>
      <c r="C114" s="286" t="s">
        <v>4759</v>
      </c>
      <c r="D114" s="287" t="s">
        <v>97</v>
      </c>
      <c r="E114" s="42" t="s">
        <v>4760</v>
      </c>
      <c r="F114" s="69" t="s">
        <v>3294</v>
      </c>
      <c r="G114" s="230"/>
      <c r="H114" s="37" t="s">
        <v>346</v>
      </c>
      <c r="I114" s="10">
        <v>2</v>
      </c>
    </row>
    <row r="115" spans="1:9" s="10" customFormat="1" ht="17.100000000000001" customHeight="1">
      <c r="A115" s="45">
        <v>3</v>
      </c>
      <c r="B115" s="51" t="s">
        <v>4761</v>
      </c>
      <c r="C115" s="286" t="s">
        <v>4762</v>
      </c>
      <c r="D115" s="287" t="s">
        <v>167</v>
      </c>
      <c r="E115" s="42" t="s">
        <v>4766</v>
      </c>
      <c r="F115" s="69" t="s">
        <v>2464</v>
      </c>
      <c r="G115" s="230"/>
      <c r="H115" s="37" t="s">
        <v>346</v>
      </c>
      <c r="I115" s="10">
        <v>3</v>
      </c>
    </row>
    <row r="116" spans="1:9" s="10" customFormat="1" ht="17.100000000000001" customHeight="1">
      <c r="A116" s="45">
        <v>4</v>
      </c>
      <c r="B116" s="51" t="s">
        <v>4763</v>
      </c>
      <c r="C116" s="286" t="s">
        <v>83</v>
      </c>
      <c r="D116" s="287" t="s">
        <v>13</v>
      </c>
      <c r="E116" s="42" t="s">
        <v>4766</v>
      </c>
      <c r="F116" s="69" t="s">
        <v>2464</v>
      </c>
      <c r="G116" s="230"/>
      <c r="H116" s="37" t="s">
        <v>346</v>
      </c>
      <c r="I116" s="10">
        <v>4</v>
      </c>
    </row>
    <row r="117" spans="1:9" s="10" customFormat="1" ht="17.100000000000001" customHeight="1">
      <c r="A117" s="45">
        <v>5</v>
      </c>
      <c r="B117" s="51" t="s">
        <v>4764</v>
      </c>
      <c r="C117" s="286" t="s">
        <v>4765</v>
      </c>
      <c r="D117" s="287" t="s">
        <v>163</v>
      </c>
      <c r="E117" s="42" t="s">
        <v>4766</v>
      </c>
      <c r="F117" s="69" t="s">
        <v>2464</v>
      </c>
      <c r="G117" s="230"/>
      <c r="H117" s="37" t="s">
        <v>346</v>
      </c>
      <c r="I117" s="10">
        <v>5</v>
      </c>
    </row>
    <row r="118" spans="1:9" s="10" customFormat="1" ht="17.100000000000001" customHeight="1">
      <c r="A118" s="45">
        <v>6</v>
      </c>
      <c r="B118" s="51" t="s">
        <v>4690</v>
      </c>
      <c r="C118" s="286" t="s">
        <v>1176</v>
      </c>
      <c r="D118" s="287" t="s">
        <v>174</v>
      </c>
      <c r="E118" s="42" t="s">
        <v>4694</v>
      </c>
      <c r="F118" s="69" t="s">
        <v>2109</v>
      </c>
      <c r="G118" s="230"/>
      <c r="H118" s="37" t="s">
        <v>339</v>
      </c>
      <c r="I118" s="10">
        <v>6</v>
      </c>
    </row>
    <row r="119" spans="1:9" s="10" customFormat="1" ht="17.100000000000001" customHeight="1">
      <c r="A119" s="45">
        <v>7</v>
      </c>
      <c r="B119" s="51" t="s">
        <v>4691</v>
      </c>
      <c r="C119" s="286" t="s">
        <v>187</v>
      </c>
      <c r="D119" s="287" t="s">
        <v>91</v>
      </c>
      <c r="E119" s="42" t="s">
        <v>4694</v>
      </c>
      <c r="F119" s="69" t="s">
        <v>3936</v>
      </c>
      <c r="G119" s="230"/>
      <c r="H119" s="37" t="s">
        <v>339</v>
      </c>
      <c r="I119" s="10">
        <v>7</v>
      </c>
    </row>
    <row r="120" spans="1:9" s="10" customFormat="1" ht="17.100000000000001" customHeight="1">
      <c r="A120" s="45">
        <v>8</v>
      </c>
      <c r="B120" s="51" t="s">
        <v>4692</v>
      </c>
      <c r="C120" s="286" t="s">
        <v>4693</v>
      </c>
      <c r="D120" s="287" t="s">
        <v>82</v>
      </c>
      <c r="E120" s="42" t="s">
        <v>4694</v>
      </c>
      <c r="F120" s="69" t="s">
        <v>2109</v>
      </c>
      <c r="G120" s="230"/>
      <c r="H120" s="37" t="s">
        <v>339</v>
      </c>
      <c r="I120" s="10">
        <v>8</v>
      </c>
    </row>
    <row r="121" spans="1:9" s="10" customFormat="1" ht="17.100000000000001" customHeight="1">
      <c r="A121" s="45">
        <v>9</v>
      </c>
      <c r="B121" s="51" t="s">
        <v>4686</v>
      </c>
      <c r="C121" s="286" t="s">
        <v>214</v>
      </c>
      <c r="D121" s="287" t="s">
        <v>151</v>
      </c>
      <c r="E121" s="42" t="s">
        <v>4689</v>
      </c>
      <c r="F121" s="69" t="s">
        <v>3936</v>
      </c>
      <c r="G121" s="230"/>
      <c r="H121" s="37" t="s">
        <v>340</v>
      </c>
      <c r="I121" s="10">
        <v>9</v>
      </c>
    </row>
    <row r="122" spans="1:9" s="10" customFormat="1" ht="17.100000000000001" customHeight="1">
      <c r="A122" s="45">
        <v>10</v>
      </c>
      <c r="B122" s="51" t="s">
        <v>4687</v>
      </c>
      <c r="C122" s="286" t="s">
        <v>4688</v>
      </c>
      <c r="D122" s="287" t="s">
        <v>124</v>
      </c>
      <c r="E122" s="42" t="s">
        <v>4689</v>
      </c>
      <c r="F122" s="69" t="s">
        <v>3936</v>
      </c>
      <c r="G122" s="230"/>
      <c r="H122" s="37" t="s">
        <v>340</v>
      </c>
      <c r="I122" s="10">
        <v>10</v>
      </c>
    </row>
    <row r="123" spans="1:9" s="10" customFormat="1" ht="17.100000000000001" customHeight="1">
      <c r="A123" s="45">
        <v>11</v>
      </c>
      <c r="B123" s="51" t="s">
        <v>5159</v>
      </c>
      <c r="C123" s="286" t="s">
        <v>160</v>
      </c>
      <c r="D123" s="287" t="s">
        <v>50</v>
      </c>
      <c r="E123" s="42" t="s">
        <v>5168</v>
      </c>
      <c r="F123" s="69" t="s">
        <v>2031</v>
      </c>
      <c r="G123" s="230"/>
      <c r="H123" s="37" t="s">
        <v>337</v>
      </c>
      <c r="I123" s="10">
        <v>1</v>
      </c>
    </row>
    <row r="124" spans="1:9" s="10" customFormat="1" ht="17.100000000000001" customHeight="1">
      <c r="A124" s="45">
        <v>12</v>
      </c>
      <c r="B124" s="51" t="s">
        <v>5160</v>
      </c>
      <c r="C124" s="286" t="s">
        <v>5161</v>
      </c>
      <c r="D124" s="287" t="s">
        <v>5162</v>
      </c>
      <c r="E124" s="42" t="s">
        <v>5168</v>
      </c>
      <c r="F124" s="69" t="s">
        <v>4910</v>
      </c>
      <c r="G124" s="230"/>
      <c r="H124" s="37" t="s">
        <v>337</v>
      </c>
      <c r="I124" s="10">
        <v>2</v>
      </c>
    </row>
    <row r="125" spans="1:9" s="10" customFormat="1" ht="17.100000000000001" customHeight="1">
      <c r="A125" s="45">
        <v>13</v>
      </c>
      <c r="B125" s="51" t="s">
        <v>5163</v>
      </c>
      <c r="C125" s="286" t="s">
        <v>5164</v>
      </c>
      <c r="D125" s="287" t="s">
        <v>156</v>
      </c>
      <c r="E125" s="42" t="s">
        <v>5168</v>
      </c>
      <c r="F125" s="69" t="s">
        <v>4910</v>
      </c>
      <c r="G125" s="230"/>
      <c r="H125" s="37" t="s">
        <v>337</v>
      </c>
      <c r="I125" s="10">
        <v>3</v>
      </c>
    </row>
    <row r="126" spans="1:9" s="10" customFormat="1" ht="17.100000000000001" customHeight="1">
      <c r="A126" s="45">
        <v>14</v>
      </c>
      <c r="B126" s="51" t="s">
        <v>5165</v>
      </c>
      <c r="C126" s="286" t="s">
        <v>216</v>
      </c>
      <c r="D126" s="287" t="s">
        <v>123</v>
      </c>
      <c r="E126" s="42" t="s">
        <v>5168</v>
      </c>
      <c r="F126" s="69" t="s">
        <v>4910</v>
      </c>
      <c r="G126" s="230"/>
      <c r="H126" s="37" t="s">
        <v>337</v>
      </c>
      <c r="I126" s="10">
        <v>4</v>
      </c>
    </row>
    <row r="127" spans="1:9" s="10" customFormat="1" ht="17.100000000000001" customHeight="1">
      <c r="A127" s="45">
        <v>15</v>
      </c>
      <c r="B127" s="51" t="s">
        <v>5166</v>
      </c>
      <c r="C127" s="286" t="s">
        <v>5167</v>
      </c>
      <c r="D127" s="287" t="s">
        <v>91</v>
      </c>
      <c r="E127" s="42" t="s">
        <v>5168</v>
      </c>
      <c r="F127" s="69" t="s">
        <v>2031</v>
      </c>
      <c r="G127" s="230"/>
      <c r="H127" s="37" t="s">
        <v>337</v>
      </c>
      <c r="I127" s="10">
        <v>5</v>
      </c>
    </row>
    <row r="128" spans="1:9" s="10" customFormat="1" ht="17.100000000000001" customHeight="1">
      <c r="A128" s="45">
        <v>16</v>
      </c>
      <c r="B128" s="51" t="s">
        <v>4898</v>
      </c>
      <c r="C128" s="286" t="s">
        <v>1018</v>
      </c>
      <c r="D128" s="287" t="s">
        <v>50</v>
      </c>
      <c r="E128" s="42" t="s">
        <v>4909</v>
      </c>
      <c r="F128" s="69" t="s">
        <v>4910</v>
      </c>
      <c r="G128" s="230"/>
      <c r="H128" s="37" t="s">
        <v>346</v>
      </c>
      <c r="I128" s="10">
        <v>6</v>
      </c>
    </row>
    <row r="129" spans="1:9" s="10" customFormat="1" ht="17.100000000000001" customHeight="1">
      <c r="A129" s="45">
        <v>17</v>
      </c>
      <c r="B129" s="51" t="s">
        <v>4899</v>
      </c>
      <c r="C129" s="286" t="s">
        <v>4900</v>
      </c>
      <c r="D129" s="287" t="s">
        <v>158</v>
      </c>
      <c r="E129" s="42" t="s">
        <v>4909</v>
      </c>
      <c r="F129" s="69" t="s">
        <v>4910</v>
      </c>
      <c r="G129" s="230"/>
      <c r="H129" s="37" t="s">
        <v>346</v>
      </c>
      <c r="I129" s="10">
        <v>7</v>
      </c>
    </row>
    <row r="130" spans="1:9" s="10" customFormat="1" ht="17.100000000000001" customHeight="1">
      <c r="A130" s="45">
        <v>18</v>
      </c>
      <c r="B130" s="51" t="s">
        <v>4901</v>
      </c>
      <c r="C130" s="286" t="s">
        <v>216</v>
      </c>
      <c r="D130" s="287" t="s">
        <v>77</v>
      </c>
      <c r="E130" s="42" t="s">
        <v>4909</v>
      </c>
      <c r="F130" s="69" t="s">
        <v>4910</v>
      </c>
      <c r="G130" s="230"/>
      <c r="H130" s="37" t="s">
        <v>346</v>
      </c>
      <c r="I130" s="10">
        <v>8</v>
      </c>
    </row>
    <row r="131" spans="1:9" s="10" customFormat="1" ht="17.100000000000001" customHeight="1">
      <c r="A131" s="45">
        <v>19</v>
      </c>
      <c r="B131" s="51" t="s">
        <v>4902</v>
      </c>
      <c r="C131" s="286" t="s">
        <v>1089</v>
      </c>
      <c r="D131" s="287" t="s">
        <v>198</v>
      </c>
      <c r="E131" s="42" t="s">
        <v>4909</v>
      </c>
      <c r="F131" s="69" t="s">
        <v>4910</v>
      </c>
      <c r="G131" s="230"/>
      <c r="H131" s="37" t="s">
        <v>346</v>
      </c>
      <c r="I131" s="10">
        <v>9</v>
      </c>
    </row>
    <row r="132" spans="1:9" s="10" customFormat="1" ht="17.100000000000001" customHeight="1">
      <c r="A132" s="45">
        <v>20</v>
      </c>
      <c r="B132" s="51" t="s">
        <v>4903</v>
      </c>
      <c r="C132" s="286" t="s">
        <v>314</v>
      </c>
      <c r="D132" s="287" t="s">
        <v>378</v>
      </c>
      <c r="E132" s="42" t="s">
        <v>4909</v>
      </c>
      <c r="F132" s="69" t="s">
        <v>4910</v>
      </c>
      <c r="G132" s="230"/>
      <c r="H132" s="37" t="s">
        <v>346</v>
      </c>
      <c r="I132" s="10">
        <v>10</v>
      </c>
    </row>
    <row r="133" spans="1:9" s="10" customFormat="1" ht="17.100000000000001" customHeight="1">
      <c r="A133" s="45">
        <v>21</v>
      </c>
      <c r="B133" s="51" t="s">
        <v>4904</v>
      </c>
      <c r="C133" s="286" t="s">
        <v>1368</v>
      </c>
      <c r="D133" s="287" t="s">
        <v>81</v>
      </c>
      <c r="E133" s="42" t="s">
        <v>4909</v>
      </c>
      <c r="F133" s="69" t="s">
        <v>4910</v>
      </c>
      <c r="G133" s="230"/>
      <c r="H133" s="37" t="s">
        <v>346</v>
      </c>
      <c r="I133" s="10">
        <v>11</v>
      </c>
    </row>
    <row r="134" spans="1:9" s="10" customFormat="1" ht="17.100000000000001" customHeight="1">
      <c r="A134" s="45">
        <v>22</v>
      </c>
      <c r="B134" s="51" t="s">
        <v>4905</v>
      </c>
      <c r="C134" s="286" t="s">
        <v>187</v>
      </c>
      <c r="D134" s="287" t="s">
        <v>4737</v>
      </c>
      <c r="E134" s="42" t="s">
        <v>4909</v>
      </c>
      <c r="F134" s="69" t="s">
        <v>4910</v>
      </c>
      <c r="G134" s="230"/>
      <c r="H134" s="37" t="s">
        <v>346</v>
      </c>
      <c r="I134" s="10">
        <v>12</v>
      </c>
    </row>
    <row r="135" spans="1:9" s="10" customFormat="1" ht="17.100000000000001" customHeight="1">
      <c r="A135" s="45">
        <v>23</v>
      </c>
      <c r="B135" s="51" t="s">
        <v>4906</v>
      </c>
      <c r="C135" s="286" t="s">
        <v>211</v>
      </c>
      <c r="D135" s="287" t="s">
        <v>1360</v>
      </c>
      <c r="E135" s="42" t="s">
        <v>4909</v>
      </c>
      <c r="F135" s="69" t="s">
        <v>4910</v>
      </c>
      <c r="G135" s="230"/>
      <c r="H135" s="37" t="s">
        <v>346</v>
      </c>
      <c r="I135" s="10">
        <v>13</v>
      </c>
    </row>
    <row r="136" spans="1:9" s="10" customFormat="1" ht="17.100000000000001" customHeight="1">
      <c r="A136" s="45">
        <v>24</v>
      </c>
      <c r="B136" s="51" t="s">
        <v>4907</v>
      </c>
      <c r="C136" s="286" t="s">
        <v>4908</v>
      </c>
      <c r="D136" s="287" t="s">
        <v>113</v>
      </c>
      <c r="E136" s="42" t="s">
        <v>4909</v>
      </c>
      <c r="F136" s="69" t="s">
        <v>4910</v>
      </c>
      <c r="G136" s="230"/>
      <c r="H136" s="37" t="s">
        <v>346</v>
      </c>
      <c r="I136" s="10">
        <v>14</v>
      </c>
    </row>
    <row r="137" spans="1:9" s="10" customFormat="1" ht="17.100000000000001" customHeight="1">
      <c r="A137" s="45">
        <v>25</v>
      </c>
      <c r="B137" s="51" t="s">
        <v>4911</v>
      </c>
      <c r="C137" s="286" t="s">
        <v>125</v>
      </c>
      <c r="D137" s="287" t="s">
        <v>174</v>
      </c>
      <c r="E137" s="42" t="s">
        <v>2057</v>
      </c>
      <c r="F137" s="69" t="s">
        <v>3936</v>
      </c>
      <c r="G137" s="230"/>
      <c r="H137" s="37" t="s">
        <v>346</v>
      </c>
      <c r="I137" s="10">
        <v>15</v>
      </c>
    </row>
    <row r="138" spans="1:9" s="10" customFormat="1" ht="17.100000000000001" customHeight="1">
      <c r="A138" s="45">
        <v>26</v>
      </c>
      <c r="B138" s="51" t="s">
        <v>5648</v>
      </c>
      <c r="C138" s="286" t="s">
        <v>186</v>
      </c>
      <c r="D138" s="287" t="s">
        <v>64</v>
      </c>
      <c r="E138" s="42" t="s">
        <v>2057</v>
      </c>
      <c r="F138" s="69" t="s">
        <v>5649</v>
      </c>
      <c r="G138" s="230"/>
      <c r="H138" s="37" t="s">
        <v>346</v>
      </c>
      <c r="I138" s="10">
        <v>16</v>
      </c>
    </row>
    <row r="139" spans="1:9" s="10" customFormat="1" ht="17.100000000000001" customHeight="1">
      <c r="A139" s="45">
        <v>27</v>
      </c>
      <c r="B139" s="51" t="s">
        <v>4912</v>
      </c>
      <c r="C139" s="286" t="s">
        <v>4913</v>
      </c>
      <c r="D139" s="287" t="s">
        <v>46</v>
      </c>
      <c r="E139" s="42" t="s">
        <v>2057</v>
      </c>
      <c r="F139" s="69" t="s">
        <v>4910</v>
      </c>
      <c r="G139" s="230"/>
      <c r="H139" s="37" t="s">
        <v>346</v>
      </c>
      <c r="I139" s="10">
        <v>17</v>
      </c>
    </row>
    <row r="140" spans="1:9" s="10" customFormat="1" ht="17.100000000000001" customHeight="1">
      <c r="A140" s="45">
        <v>28</v>
      </c>
      <c r="B140" s="51" t="s">
        <v>5673</v>
      </c>
      <c r="C140" s="286" t="s">
        <v>5674</v>
      </c>
      <c r="D140" s="287" t="s">
        <v>50</v>
      </c>
      <c r="E140" s="42" t="s">
        <v>5692</v>
      </c>
      <c r="F140" s="69" t="s">
        <v>2008</v>
      </c>
      <c r="G140" s="230"/>
      <c r="H140" s="37" t="s">
        <v>338</v>
      </c>
      <c r="I140" s="10">
        <v>18</v>
      </c>
    </row>
    <row r="141" spans="1:9" s="10" customFormat="1" ht="17.100000000000001" customHeight="1">
      <c r="A141" s="45">
        <v>29</v>
      </c>
      <c r="B141" s="51" t="s">
        <v>5675</v>
      </c>
      <c r="C141" s="286" t="s">
        <v>19</v>
      </c>
      <c r="D141" s="287" t="s">
        <v>202</v>
      </c>
      <c r="E141" s="42" t="s">
        <v>5692</v>
      </c>
      <c r="F141" s="69" t="s">
        <v>2008</v>
      </c>
      <c r="G141" s="230"/>
      <c r="H141" s="37" t="s">
        <v>338</v>
      </c>
      <c r="I141" s="10">
        <v>19</v>
      </c>
    </row>
    <row r="142" spans="1:9" s="10" customFormat="1" ht="17.100000000000001" customHeight="1">
      <c r="A142" s="45">
        <v>30</v>
      </c>
      <c r="B142" s="51" t="s">
        <v>5676</v>
      </c>
      <c r="C142" s="286" t="s">
        <v>115</v>
      </c>
      <c r="D142" s="287" t="s">
        <v>5677</v>
      </c>
      <c r="E142" s="42" t="s">
        <v>5692</v>
      </c>
      <c r="F142" s="69" t="s">
        <v>2008</v>
      </c>
      <c r="G142" s="230"/>
      <c r="H142" s="37" t="s">
        <v>338</v>
      </c>
      <c r="I142" s="10">
        <v>20</v>
      </c>
    </row>
    <row r="143" spans="1:9" s="10" customFormat="1" ht="17.100000000000001" customHeight="1">
      <c r="A143" s="45">
        <v>31</v>
      </c>
      <c r="B143" s="51" t="s">
        <v>5678</v>
      </c>
      <c r="C143" s="286" t="s">
        <v>5679</v>
      </c>
      <c r="D143" s="287" t="s">
        <v>8</v>
      </c>
      <c r="E143" s="42" t="s">
        <v>5692</v>
      </c>
      <c r="F143" s="69" t="s">
        <v>2008</v>
      </c>
      <c r="G143" s="230"/>
      <c r="H143" s="37" t="s">
        <v>338</v>
      </c>
      <c r="I143" s="10">
        <v>21</v>
      </c>
    </row>
    <row r="144" spans="1:9" s="10" customFormat="1" ht="17.100000000000001" customHeight="1">
      <c r="A144" s="45">
        <v>32</v>
      </c>
      <c r="B144" s="51" t="s">
        <v>5680</v>
      </c>
      <c r="C144" s="286" t="s">
        <v>5681</v>
      </c>
      <c r="D144" s="287" t="s">
        <v>132</v>
      </c>
      <c r="E144" s="42" t="s">
        <v>5692</v>
      </c>
      <c r="F144" s="69" t="s">
        <v>2008</v>
      </c>
      <c r="G144" s="230"/>
      <c r="H144" s="37" t="s">
        <v>338</v>
      </c>
      <c r="I144" s="10">
        <v>22</v>
      </c>
    </row>
    <row r="145" spans="1:9" s="10" customFormat="1" ht="17.100000000000001" customHeight="1">
      <c r="A145" s="45">
        <v>33</v>
      </c>
      <c r="B145" s="51" t="s">
        <v>5682</v>
      </c>
      <c r="C145" s="286" t="s">
        <v>981</v>
      </c>
      <c r="D145" s="287" t="s">
        <v>198</v>
      </c>
      <c r="E145" s="42" t="s">
        <v>5692</v>
      </c>
      <c r="F145" s="69" t="s">
        <v>2008</v>
      </c>
      <c r="G145" s="230"/>
      <c r="H145" s="37" t="s">
        <v>338</v>
      </c>
      <c r="I145" s="10">
        <v>23</v>
      </c>
    </row>
    <row r="146" spans="1:9" s="10" customFormat="1" ht="17.100000000000001" customHeight="1">
      <c r="A146" s="45">
        <v>34</v>
      </c>
      <c r="B146" s="51" t="s">
        <v>5683</v>
      </c>
      <c r="C146" s="286" t="s">
        <v>214</v>
      </c>
      <c r="D146" s="287" t="s">
        <v>126</v>
      </c>
      <c r="E146" s="42" t="s">
        <v>5692</v>
      </c>
      <c r="F146" s="69" t="s">
        <v>2008</v>
      </c>
      <c r="G146" s="230"/>
      <c r="H146" s="37" t="s">
        <v>338</v>
      </c>
      <c r="I146" s="10">
        <v>24</v>
      </c>
    </row>
    <row r="147" spans="1:9" s="10" customFormat="1" ht="17.100000000000001" customHeight="1">
      <c r="A147" s="45">
        <v>35</v>
      </c>
      <c r="B147" s="51" t="s">
        <v>5684</v>
      </c>
      <c r="C147" s="286" t="s">
        <v>5685</v>
      </c>
      <c r="D147" s="287" t="s">
        <v>200</v>
      </c>
      <c r="E147" s="42" t="s">
        <v>5692</v>
      </c>
      <c r="F147" s="69" t="s">
        <v>2008</v>
      </c>
      <c r="G147" s="230"/>
      <c r="H147" s="37" t="s">
        <v>338</v>
      </c>
      <c r="I147" s="10">
        <v>25</v>
      </c>
    </row>
    <row r="148" spans="1:9" s="10" customFormat="1" ht="17.100000000000001" customHeight="1">
      <c r="A148" s="45">
        <v>36</v>
      </c>
      <c r="B148" s="51" t="s">
        <v>5686</v>
      </c>
      <c r="C148" s="286" t="s">
        <v>5687</v>
      </c>
      <c r="D148" s="287" t="s">
        <v>217</v>
      </c>
      <c r="E148" s="42" t="s">
        <v>5692</v>
      </c>
      <c r="F148" s="69" t="s">
        <v>2008</v>
      </c>
      <c r="G148" s="230"/>
      <c r="H148" s="37" t="s">
        <v>338</v>
      </c>
      <c r="I148" s="10">
        <v>26</v>
      </c>
    </row>
    <row r="149" spans="1:9" s="10" customFormat="1" ht="17.100000000000001" customHeight="1">
      <c r="A149" s="45">
        <v>37</v>
      </c>
      <c r="B149" s="51" t="s">
        <v>5688</v>
      </c>
      <c r="C149" s="286" t="s">
        <v>990</v>
      </c>
      <c r="D149" s="287" t="s">
        <v>13</v>
      </c>
      <c r="E149" s="42" t="s">
        <v>5692</v>
      </c>
      <c r="F149" s="69" t="s">
        <v>2008</v>
      </c>
      <c r="G149" s="230"/>
      <c r="H149" s="37" t="s">
        <v>338</v>
      </c>
      <c r="I149" s="10">
        <v>27</v>
      </c>
    </row>
    <row r="150" spans="1:9" s="10" customFormat="1" ht="17.100000000000001" customHeight="1">
      <c r="A150" s="45">
        <v>38</v>
      </c>
      <c r="B150" s="51" t="s">
        <v>5689</v>
      </c>
      <c r="C150" s="286" t="s">
        <v>41</v>
      </c>
      <c r="D150" s="287" t="s">
        <v>45</v>
      </c>
      <c r="E150" s="42" t="s">
        <v>5692</v>
      </c>
      <c r="F150" s="69" t="s">
        <v>2008</v>
      </c>
      <c r="G150" s="230"/>
      <c r="H150" s="37" t="s">
        <v>338</v>
      </c>
      <c r="I150" s="10">
        <v>28</v>
      </c>
    </row>
    <row r="151" spans="1:9" s="10" customFormat="1" ht="17.100000000000001" customHeight="1">
      <c r="A151" s="45">
        <v>39</v>
      </c>
      <c r="B151" s="51" t="s">
        <v>5690</v>
      </c>
      <c r="C151" s="286" t="s">
        <v>20</v>
      </c>
      <c r="D151" s="287" t="s">
        <v>5691</v>
      </c>
      <c r="E151" s="42" t="s">
        <v>5692</v>
      </c>
      <c r="F151" s="69" t="s">
        <v>2008</v>
      </c>
      <c r="G151" s="230"/>
      <c r="H151" s="37" t="s">
        <v>338</v>
      </c>
      <c r="I151" s="10">
        <v>29</v>
      </c>
    </row>
    <row r="152" spans="1:9" s="10" customFormat="1" ht="17.100000000000001" customHeight="1">
      <c r="A152" s="45">
        <v>40</v>
      </c>
      <c r="B152" s="51" t="s">
        <v>5310</v>
      </c>
      <c r="C152" s="286" t="s">
        <v>39</v>
      </c>
      <c r="D152" s="287" t="s">
        <v>146</v>
      </c>
      <c r="E152" s="42" t="s">
        <v>5311</v>
      </c>
      <c r="F152" s="69" t="s">
        <v>4910</v>
      </c>
      <c r="G152" s="230"/>
      <c r="H152" s="37" t="s">
        <v>5312</v>
      </c>
      <c r="I152" s="10">
        <v>30</v>
      </c>
    </row>
    <row r="153" spans="1:9" s="10" customFormat="1" ht="17.100000000000001" customHeight="1">
      <c r="A153" s="45">
        <v>41</v>
      </c>
      <c r="B153" s="51" t="s">
        <v>5169</v>
      </c>
      <c r="C153" s="286" t="s">
        <v>2952</v>
      </c>
      <c r="D153" s="287" t="s">
        <v>174</v>
      </c>
      <c r="E153" s="42" t="s">
        <v>5181</v>
      </c>
      <c r="F153" s="69" t="s">
        <v>4723</v>
      </c>
      <c r="G153" s="230"/>
      <c r="H153" s="37" t="s">
        <v>339</v>
      </c>
      <c r="I153" s="10">
        <v>31</v>
      </c>
    </row>
    <row r="154" spans="1:9" s="10" customFormat="1" ht="17.100000000000001" customHeight="1">
      <c r="A154" s="45">
        <v>42</v>
      </c>
      <c r="B154" s="51" t="s">
        <v>5170</v>
      </c>
      <c r="C154" s="286" t="s">
        <v>216</v>
      </c>
      <c r="D154" s="287" t="s">
        <v>150</v>
      </c>
      <c r="E154" s="42" t="s">
        <v>5181</v>
      </c>
      <c r="F154" s="69" t="s">
        <v>4723</v>
      </c>
      <c r="G154" s="230"/>
      <c r="H154" s="37" t="s">
        <v>339</v>
      </c>
      <c r="I154" s="10">
        <v>32</v>
      </c>
    </row>
    <row r="155" spans="1:9" s="10" customFormat="1" ht="17.100000000000001" customHeight="1">
      <c r="A155" s="45">
        <v>43</v>
      </c>
      <c r="B155" s="51" t="s">
        <v>5171</v>
      </c>
      <c r="C155" s="286" t="s">
        <v>4519</v>
      </c>
      <c r="D155" s="287" t="s">
        <v>176</v>
      </c>
      <c r="E155" s="42" t="s">
        <v>5181</v>
      </c>
      <c r="F155" s="69" t="s">
        <v>4723</v>
      </c>
      <c r="G155" s="230"/>
      <c r="H155" s="37" t="s">
        <v>339</v>
      </c>
      <c r="I155" s="10">
        <v>33</v>
      </c>
    </row>
    <row r="156" spans="1:9" s="10" customFormat="1" ht="17.100000000000001" customHeight="1">
      <c r="A156" s="45">
        <v>44</v>
      </c>
      <c r="B156" s="51" t="s">
        <v>5172</v>
      </c>
      <c r="C156" s="286" t="s">
        <v>5173</v>
      </c>
      <c r="D156" s="287" t="s">
        <v>167</v>
      </c>
      <c r="E156" s="42" t="s">
        <v>5181</v>
      </c>
      <c r="F156" s="69" t="s">
        <v>4723</v>
      </c>
      <c r="G156" s="230"/>
      <c r="H156" s="37" t="s">
        <v>339</v>
      </c>
      <c r="I156" s="10">
        <v>34</v>
      </c>
    </row>
    <row r="157" spans="1:9" s="10" customFormat="1" ht="17.100000000000001" customHeight="1">
      <c r="A157" s="45">
        <v>45</v>
      </c>
      <c r="B157" s="51" t="s">
        <v>5174</v>
      </c>
      <c r="C157" s="286" t="s">
        <v>5175</v>
      </c>
      <c r="D157" s="287" t="s">
        <v>13</v>
      </c>
      <c r="E157" s="42" t="s">
        <v>5181</v>
      </c>
      <c r="F157" s="69" t="s">
        <v>4723</v>
      </c>
      <c r="G157" s="230"/>
      <c r="H157" s="37" t="s">
        <v>339</v>
      </c>
      <c r="I157" s="10">
        <v>35</v>
      </c>
    </row>
    <row r="158" spans="1:9" s="10" customFormat="1" ht="17.100000000000001" customHeight="1">
      <c r="A158" s="45">
        <v>46</v>
      </c>
      <c r="B158" s="51" t="s">
        <v>5176</v>
      </c>
      <c r="C158" s="286" t="s">
        <v>83</v>
      </c>
      <c r="D158" s="287" t="s">
        <v>86</v>
      </c>
      <c r="E158" s="42" t="s">
        <v>5181</v>
      </c>
      <c r="F158" s="69" t="s">
        <v>4723</v>
      </c>
      <c r="G158" s="230"/>
      <c r="H158" s="37" t="s">
        <v>339</v>
      </c>
      <c r="I158" s="10">
        <v>36</v>
      </c>
    </row>
    <row r="159" spans="1:9" s="10" customFormat="1" ht="17.100000000000001" customHeight="1">
      <c r="A159" s="45">
        <v>47</v>
      </c>
      <c r="B159" s="51" t="s">
        <v>5177</v>
      </c>
      <c r="C159" s="286" t="s">
        <v>1883</v>
      </c>
      <c r="D159" s="287" t="s">
        <v>86</v>
      </c>
      <c r="E159" s="42" t="s">
        <v>5181</v>
      </c>
      <c r="F159" s="69" t="s">
        <v>4723</v>
      </c>
      <c r="G159" s="230"/>
      <c r="H159" s="37" t="s">
        <v>339</v>
      </c>
      <c r="I159" s="10">
        <v>37</v>
      </c>
    </row>
    <row r="160" spans="1:9" s="10" customFormat="1" ht="17.100000000000001" customHeight="1">
      <c r="A160" s="45">
        <v>48</v>
      </c>
      <c r="B160" s="51" t="s">
        <v>5178</v>
      </c>
      <c r="C160" s="286" t="s">
        <v>41</v>
      </c>
      <c r="D160" s="287" t="s">
        <v>402</v>
      </c>
      <c r="E160" s="42" t="s">
        <v>5181</v>
      </c>
      <c r="F160" s="69" t="s">
        <v>4723</v>
      </c>
      <c r="G160" s="230"/>
      <c r="H160" s="37" t="s">
        <v>339</v>
      </c>
      <c r="I160" s="10">
        <v>38</v>
      </c>
    </row>
    <row r="161" spans="1:9" s="10" customFormat="1" ht="17.100000000000001" customHeight="1">
      <c r="A161" s="45">
        <v>49</v>
      </c>
      <c r="B161" s="51" t="s">
        <v>5179</v>
      </c>
      <c r="C161" s="286" t="s">
        <v>5180</v>
      </c>
      <c r="D161" s="287" t="s">
        <v>6</v>
      </c>
      <c r="E161" s="42" t="s">
        <v>5181</v>
      </c>
      <c r="F161" s="69" t="s">
        <v>4723</v>
      </c>
      <c r="G161" s="230"/>
      <c r="H161" s="37" t="s">
        <v>339</v>
      </c>
      <c r="I161" s="10">
        <v>39</v>
      </c>
    </row>
    <row r="162" spans="1:9" s="10" customFormat="1" ht="17.100000000000001" customHeight="1">
      <c r="A162" s="45">
        <v>50</v>
      </c>
      <c r="B162" s="51" t="s">
        <v>5054</v>
      </c>
      <c r="C162" s="286" t="s">
        <v>5055</v>
      </c>
      <c r="D162" s="287" t="s">
        <v>50</v>
      </c>
      <c r="E162" s="42" t="s">
        <v>5069</v>
      </c>
      <c r="F162" s="69" t="s">
        <v>5070</v>
      </c>
      <c r="G162" s="230"/>
      <c r="H162" s="37" t="s">
        <v>339</v>
      </c>
      <c r="I162" s="10">
        <v>40</v>
      </c>
    </row>
    <row r="163" spans="1:9" s="10" customFormat="1" ht="17.100000000000001" customHeight="1">
      <c r="A163" s="45">
        <v>51</v>
      </c>
      <c r="B163" s="51" t="s">
        <v>5056</v>
      </c>
      <c r="C163" s="286" t="s">
        <v>5057</v>
      </c>
      <c r="D163" s="287" t="s">
        <v>50</v>
      </c>
      <c r="E163" s="42" t="s">
        <v>5069</v>
      </c>
      <c r="F163" s="69" t="s">
        <v>5070</v>
      </c>
      <c r="G163" s="230"/>
      <c r="H163" s="37" t="s">
        <v>339</v>
      </c>
      <c r="I163" s="10">
        <v>41</v>
      </c>
    </row>
    <row r="164" spans="1:9" s="10" customFormat="1" ht="17.100000000000001" customHeight="1">
      <c r="A164" s="45">
        <v>52</v>
      </c>
      <c r="B164" s="51" t="s">
        <v>5058</v>
      </c>
      <c r="C164" s="286" t="s">
        <v>127</v>
      </c>
      <c r="D164" s="287" t="s">
        <v>1062</v>
      </c>
      <c r="E164" s="42" t="s">
        <v>5069</v>
      </c>
      <c r="F164" s="69" t="s">
        <v>5072</v>
      </c>
      <c r="G164" s="230"/>
      <c r="H164" s="37" t="s">
        <v>339</v>
      </c>
      <c r="I164" s="10">
        <v>42</v>
      </c>
    </row>
    <row r="165" spans="1:9" s="10" customFormat="1" ht="17.100000000000001" customHeight="1">
      <c r="A165" s="45">
        <v>53</v>
      </c>
      <c r="B165" s="51" t="s">
        <v>5059</v>
      </c>
      <c r="C165" s="286" t="s">
        <v>125</v>
      </c>
      <c r="D165" s="287" t="s">
        <v>9</v>
      </c>
      <c r="E165" s="42" t="s">
        <v>5069</v>
      </c>
      <c r="F165" s="69" t="s">
        <v>5072</v>
      </c>
      <c r="G165" s="230"/>
      <c r="H165" s="37" t="s">
        <v>339</v>
      </c>
      <c r="I165" s="10">
        <v>43</v>
      </c>
    </row>
    <row r="166" spans="1:9" s="10" customFormat="1" ht="17.100000000000001" customHeight="1">
      <c r="A166" s="45">
        <v>54</v>
      </c>
      <c r="B166" s="51" t="s">
        <v>5060</v>
      </c>
      <c r="C166" s="286" t="s">
        <v>5061</v>
      </c>
      <c r="D166" s="287" t="s">
        <v>215</v>
      </c>
      <c r="E166" s="42" t="s">
        <v>5069</v>
      </c>
      <c r="F166" s="69" t="s">
        <v>5072</v>
      </c>
      <c r="G166" s="230"/>
      <c r="H166" s="37" t="s">
        <v>339</v>
      </c>
      <c r="I166" s="10">
        <v>44</v>
      </c>
    </row>
    <row r="167" spans="1:9" s="10" customFormat="1" ht="17.100000000000001" customHeight="1">
      <c r="A167" s="45">
        <v>55</v>
      </c>
      <c r="B167" s="51" t="s">
        <v>5062</v>
      </c>
      <c r="C167" s="286" t="s">
        <v>14</v>
      </c>
      <c r="D167" s="287" t="s">
        <v>97</v>
      </c>
      <c r="E167" s="42" t="s">
        <v>5069</v>
      </c>
      <c r="F167" s="69" t="s">
        <v>5072</v>
      </c>
      <c r="G167" s="230"/>
      <c r="H167" s="37" t="s">
        <v>339</v>
      </c>
      <c r="I167" s="10">
        <v>45</v>
      </c>
    </row>
    <row r="168" spans="1:9" s="10" customFormat="1" ht="17.100000000000001" customHeight="1">
      <c r="A168" s="45">
        <v>56</v>
      </c>
      <c r="B168" s="51" t="s">
        <v>5063</v>
      </c>
      <c r="C168" s="286" t="s">
        <v>5064</v>
      </c>
      <c r="D168" s="287" t="s">
        <v>97</v>
      </c>
      <c r="E168" s="42" t="s">
        <v>5069</v>
      </c>
      <c r="F168" s="69" t="s">
        <v>5072</v>
      </c>
      <c r="G168" s="230"/>
      <c r="H168" s="37" t="s">
        <v>339</v>
      </c>
      <c r="I168" s="10">
        <v>46</v>
      </c>
    </row>
    <row r="169" spans="1:9" s="10" customFormat="1" ht="17.100000000000001" customHeight="1">
      <c r="A169" s="45">
        <v>57</v>
      </c>
      <c r="B169" s="51" t="s">
        <v>5065</v>
      </c>
      <c r="C169" s="286" t="s">
        <v>5066</v>
      </c>
      <c r="D169" s="287" t="s">
        <v>154</v>
      </c>
      <c r="E169" s="42" t="s">
        <v>5069</v>
      </c>
      <c r="F169" s="69" t="s">
        <v>5072</v>
      </c>
      <c r="G169" s="230"/>
      <c r="H169" s="37" t="s">
        <v>339</v>
      </c>
      <c r="I169" s="10">
        <v>47</v>
      </c>
    </row>
    <row r="170" spans="1:9" s="10" customFormat="1" ht="17.100000000000001" customHeight="1">
      <c r="A170" s="45">
        <v>58</v>
      </c>
      <c r="B170" s="51" t="s">
        <v>5067</v>
      </c>
      <c r="C170" s="286" t="s">
        <v>213</v>
      </c>
      <c r="D170" s="287" t="s">
        <v>33</v>
      </c>
      <c r="E170" s="42" t="s">
        <v>5069</v>
      </c>
      <c r="F170" s="69" t="s">
        <v>5071</v>
      </c>
      <c r="G170" s="230"/>
      <c r="H170" s="37" t="s">
        <v>339</v>
      </c>
      <c r="I170" s="10">
        <v>48</v>
      </c>
    </row>
    <row r="171" spans="1:9" s="10" customFormat="1" ht="17.100000000000001" customHeight="1">
      <c r="A171" s="45">
        <v>59</v>
      </c>
      <c r="B171" s="51" t="s">
        <v>5068</v>
      </c>
      <c r="C171" s="286" t="s">
        <v>1231</v>
      </c>
      <c r="D171" s="287" t="s">
        <v>988</v>
      </c>
      <c r="E171" s="42" t="s">
        <v>5069</v>
      </c>
      <c r="F171" s="69" t="s">
        <v>5071</v>
      </c>
      <c r="G171" s="230"/>
      <c r="H171" s="37" t="s">
        <v>339</v>
      </c>
      <c r="I171" s="10">
        <v>49</v>
      </c>
    </row>
    <row r="172" spans="1:9" s="10" customFormat="1" ht="17.100000000000001" customHeight="1">
      <c r="A172" s="45">
        <v>60</v>
      </c>
      <c r="B172" s="51" t="s">
        <v>5182</v>
      </c>
      <c r="C172" s="286" t="s">
        <v>5183</v>
      </c>
      <c r="D172" s="287" t="s">
        <v>202</v>
      </c>
      <c r="E172" s="42" t="s">
        <v>5193</v>
      </c>
      <c r="F172" s="69" t="s">
        <v>2344</v>
      </c>
      <c r="G172" s="230"/>
      <c r="H172" s="37" t="s">
        <v>340</v>
      </c>
      <c r="I172" s="10">
        <v>50</v>
      </c>
    </row>
    <row r="173" spans="1:9" s="10" customFormat="1" ht="17.100000000000001" customHeight="1">
      <c r="A173" s="45">
        <v>61</v>
      </c>
      <c r="B173" s="51" t="s">
        <v>5184</v>
      </c>
      <c r="C173" s="286" t="s">
        <v>3851</v>
      </c>
      <c r="D173" s="287" t="s">
        <v>93</v>
      </c>
      <c r="E173" s="42" t="s">
        <v>5193</v>
      </c>
      <c r="F173" s="69" t="s">
        <v>2344</v>
      </c>
      <c r="G173" s="230"/>
      <c r="H173" s="37" t="s">
        <v>340</v>
      </c>
      <c r="I173" s="10">
        <v>51</v>
      </c>
    </row>
    <row r="174" spans="1:9" s="10" customFormat="1" ht="17.100000000000001" customHeight="1">
      <c r="A174" s="45">
        <v>62</v>
      </c>
      <c r="B174" s="51" t="s">
        <v>5185</v>
      </c>
      <c r="C174" s="286" t="s">
        <v>5186</v>
      </c>
      <c r="D174" s="287" t="s">
        <v>198</v>
      </c>
      <c r="E174" s="42" t="s">
        <v>5193</v>
      </c>
      <c r="F174" s="69" t="s">
        <v>2161</v>
      </c>
      <c r="G174" s="230"/>
      <c r="H174" s="37" t="s">
        <v>340</v>
      </c>
      <c r="I174" s="10">
        <v>52</v>
      </c>
    </row>
    <row r="175" spans="1:9" s="10" customFormat="1" ht="17.100000000000001" customHeight="1">
      <c r="A175" s="45">
        <v>63</v>
      </c>
      <c r="B175" s="51" t="s">
        <v>5187</v>
      </c>
      <c r="C175" s="286" t="s">
        <v>1153</v>
      </c>
      <c r="D175" s="287" t="s">
        <v>123</v>
      </c>
      <c r="E175" s="42" t="s">
        <v>5193</v>
      </c>
      <c r="F175" s="69" t="s">
        <v>2344</v>
      </c>
      <c r="G175" s="230"/>
      <c r="H175" s="37" t="s">
        <v>340</v>
      </c>
      <c r="I175" s="10">
        <v>53</v>
      </c>
    </row>
    <row r="176" spans="1:9" s="10" customFormat="1" ht="17.100000000000001" customHeight="1">
      <c r="A176" s="45">
        <v>64</v>
      </c>
      <c r="B176" s="51" t="s">
        <v>5188</v>
      </c>
      <c r="C176" s="286" t="s">
        <v>75</v>
      </c>
      <c r="D176" s="287" t="s">
        <v>150</v>
      </c>
      <c r="E176" s="42" t="s">
        <v>5193</v>
      </c>
      <c r="F176" s="69" t="s">
        <v>2161</v>
      </c>
      <c r="G176" s="230"/>
      <c r="H176" s="37" t="s">
        <v>340</v>
      </c>
      <c r="I176" s="10">
        <v>54</v>
      </c>
    </row>
    <row r="177" spans="1:9" s="10" customFormat="1" ht="17.100000000000001" customHeight="1">
      <c r="A177" s="45">
        <v>65</v>
      </c>
      <c r="B177" s="51" t="s">
        <v>5189</v>
      </c>
      <c r="C177" s="286" t="s">
        <v>216</v>
      </c>
      <c r="D177" s="287" t="s">
        <v>215</v>
      </c>
      <c r="E177" s="42" t="s">
        <v>5193</v>
      </c>
      <c r="F177" s="69" t="s">
        <v>2344</v>
      </c>
      <c r="G177" s="230"/>
      <c r="H177" s="37" t="s">
        <v>340</v>
      </c>
      <c r="I177" s="10">
        <v>55</v>
      </c>
    </row>
    <row r="178" spans="1:9" s="10" customFormat="1" ht="17.100000000000001" customHeight="1">
      <c r="A178" s="45">
        <v>66</v>
      </c>
      <c r="B178" s="51" t="s">
        <v>5190</v>
      </c>
      <c r="C178" s="286" t="s">
        <v>1092</v>
      </c>
      <c r="D178" s="287" t="s">
        <v>97</v>
      </c>
      <c r="E178" s="42" t="s">
        <v>5193</v>
      </c>
      <c r="F178" s="69" t="s">
        <v>2344</v>
      </c>
      <c r="G178" s="230"/>
      <c r="H178" s="37" t="s">
        <v>340</v>
      </c>
      <c r="I178" s="10">
        <v>56</v>
      </c>
    </row>
    <row r="179" spans="1:9" s="10" customFormat="1" ht="17.100000000000001" customHeight="1">
      <c r="A179" s="45">
        <v>67</v>
      </c>
      <c r="B179" s="51" t="s">
        <v>5191</v>
      </c>
      <c r="C179" s="286" t="s">
        <v>5192</v>
      </c>
      <c r="D179" s="287" t="s">
        <v>124</v>
      </c>
      <c r="E179" s="42" t="s">
        <v>5193</v>
      </c>
      <c r="F179" s="69" t="s">
        <v>2344</v>
      </c>
      <c r="G179" s="230"/>
      <c r="H179" s="37" t="s">
        <v>340</v>
      </c>
      <c r="I179" s="10">
        <v>57</v>
      </c>
    </row>
    <row r="180" spans="1:9" s="10" customFormat="1" ht="17.100000000000001" customHeight="1">
      <c r="A180" s="45">
        <v>68</v>
      </c>
      <c r="B180" s="51" t="s">
        <v>4492</v>
      </c>
      <c r="C180" s="286" t="s">
        <v>40</v>
      </c>
      <c r="D180" s="287" t="s">
        <v>51</v>
      </c>
      <c r="E180" s="42" t="s">
        <v>4502</v>
      </c>
      <c r="F180" s="69" t="s">
        <v>2060</v>
      </c>
      <c r="G180" s="230"/>
      <c r="H180" s="37" t="s">
        <v>338</v>
      </c>
      <c r="I180" s="10">
        <v>1</v>
      </c>
    </row>
    <row r="181" spans="1:9" s="10" customFormat="1" ht="17.100000000000001" customHeight="1">
      <c r="A181" s="45">
        <v>69</v>
      </c>
      <c r="B181" s="51" t="s">
        <v>4493</v>
      </c>
      <c r="C181" s="286" t="s">
        <v>4494</v>
      </c>
      <c r="D181" s="287" t="s">
        <v>9</v>
      </c>
      <c r="E181" s="42" t="s">
        <v>4502</v>
      </c>
      <c r="F181" s="69" t="s">
        <v>1903</v>
      </c>
      <c r="G181" s="230"/>
      <c r="H181" s="37" t="s">
        <v>338</v>
      </c>
      <c r="I181" s="10">
        <v>2</v>
      </c>
    </row>
    <row r="182" spans="1:9" s="10" customFormat="1" ht="17.100000000000001" customHeight="1">
      <c r="A182" s="45">
        <v>70</v>
      </c>
      <c r="B182" s="51" t="s">
        <v>4495</v>
      </c>
      <c r="C182" s="286" t="s">
        <v>4496</v>
      </c>
      <c r="D182" s="287" t="s">
        <v>174</v>
      </c>
      <c r="E182" s="42" t="s">
        <v>4502</v>
      </c>
      <c r="F182" s="69" t="s">
        <v>1903</v>
      </c>
      <c r="G182" s="230"/>
      <c r="H182" s="37" t="s">
        <v>338</v>
      </c>
      <c r="I182" s="10">
        <v>3</v>
      </c>
    </row>
    <row r="183" spans="1:9" s="10" customFormat="1" ht="17.100000000000001" customHeight="1">
      <c r="A183" s="45">
        <v>71</v>
      </c>
      <c r="B183" s="51" t="s">
        <v>4497</v>
      </c>
      <c r="C183" s="286" t="s">
        <v>4498</v>
      </c>
      <c r="D183" s="287" t="s">
        <v>197</v>
      </c>
      <c r="E183" s="42" t="s">
        <v>4502</v>
      </c>
      <c r="F183" s="69" t="s">
        <v>1903</v>
      </c>
      <c r="G183" s="230"/>
      <c r="H183" s="37" t="s">
        <v>338</v>
      </c>
      <c r="I183" s="10">
        <v>4</v>
      </c>
    </row>
    <row r="184" spans="1:9" s="10" customFormat="1" ht="17.100000000000001" customHeight="1">
      <c r="A184" s="45">
        <v>72</v>
      </c>
      <c r="B184" s="51" t="s">
        <v>4499</v>
      </c>
      <c r="C184" s="286" t="s">
        <v>3843</v>
      </c>
      <c r="D184" s="287" t="s">
        <v>82</v>
      </c>
      <c r="E184" s="42" t="s">
        <v>4502</v>
      </c>
      <c r="F184" s="69" t="s">
        <v>2060</v>
      </c>
      <c r="G184" s="230"/>
      <c r="H184" s="37" t="s">
        <v>338</v>
      </c>
      <c r="I184" s="10">
        <v>5</v>
      </c>
    </row>
    <row r="185" spans="1:9" s="10" customFormat="1" ht="17.100000000000001" customHeight="1">
      <c r="A185" s="45">
        <v>73</v>
      </c>
      <c r="B185" s="51" t="s">
        <v>4500</v>
      </c>
      <c r="C185" s="286" t="s">
        <v>4501</v>
      </c>
      <c r="D185" s="287" t="s">
        <v>76</v>
      </c>
      <c r="E185" s="42" t="s">
        <v>4502</v>
      </c>
      <c r="F185" s="69" t="s">
        <v>1903</v>
      </c>
      <c r="G185" s="230"/>
      <c r="H185" s="37" t="s">
        <v>338</v>
      </c>
      <c r="I185" s="10">
        <v>6</v>
      </c>
    </row>
    <row r="186" spans="1:9" s="10" customFormat="1" ht="17.100000000000001" customHeight="1">
      <c r="A186" s="45">
        <v>74</v>
      </c>
      <c r="B186" s="51" t="s">
        <v>4474</v>
      </c>
      <c r="C186" s="286" t="s">
        <v>4475</v>
      </c>
      <c r="D186" s="287" t="s">
        <v>173</v>
      </c>
      <c r="E186" s="42" t="s">
        <v>4491</v>
      </c>
      <c r="F186" s="69" t="s">
        <v>2060</v>
      </c>
      <c r="G186" s="230"/>
      <c r="H186" s="37" t="s">
        <v>342</v>
      </c>
      <c r="I186" s="10">
        <v>7</v>
      </c>
    </row>
    <row r="187" spans="1:9" s="10" customFormat="1" ht="17.100000000000001" customHeight="1">
      <c r="A187" s="45">
        <v>75</v>
      </c>
      <c r="B187" s="51" t="s">
        <v>4476</v>
      </c>
      <c r="C187" s="286" t="s">
        <v>4477</v>
      </c>
      <c r="D187" s="287" t="s">
        <v>3116</v>
      </c>
      <c r="E187" s="42" t="s">
        <v>4491</v>
      </c>
      <c r="F187" s="69" t="s">
        <v>1903</v>
      </c>
      <c r="G187" s="230"/>
      <c r="H187" s="37" t="s">
        <v>342</v>
      </c>
      <c r="I187" s="10">
        <v>8</v>
      </c>
    </row>
    <row r="188" spans="1:9" s="10" customFormat="1" ht="17.100000000000001" customHeight="1">
      <c r="A188" s="45">
        <v>76</v>
      </c>
      <c r="B188" s="51" t="s">
        <v>4478</v>
      </c>
      <c r="C188" s="286" t="s">
        <v>4479</v>
      </c>
      <c r="D188" s="287" t="s">
        <v>2001</v>
      </c>
      <c r="E188" s="42" t="s">
        <v>4491</v>
      </c>
      <c r="F188" s="69" t="s">
        <v>1903</v>
      </c>
      <c r="G188" s="230"/>
      <c r="H188" s="37" t="s">
        <v>342</v>
      </c>
      <c r="I188" s="10">
        <v>9</v>
      </c>
    </row>
    <row r="189" spans="1:9" s="10" customFormat="1" ht="17.100000000000001" customHeight="1">
      <c r="A189" s="45">
        <v>77</v>
      </c>
      <c r="B189" s="51" t="s">
        <v>4480</v>
      </c>
      <c r="C189" s="286" t="s">
        <v>4481</v>
      </c>
      <c r="D189" s="287" t="s">
        <v>174</v>
      </c>
      <c r="E189" s="42" t="s">
        <v>4491</v>
      </c>
      <c r="F189" s="69" t="s">
        <v>2060</v>
      </c>
      <c r="G189" s="230"/>
      <c r="H189" s="37" t="s">
        <v>342</v>
      </c>
      <c r="I189" s="10">
        <v>10</v>
      </c>
    </row>
    <row r="190" spans="1:9" s="10" customFormat="1" ht="17.100000000000001" customHeight="1">
      <c r="A190" s="45">
        <v>78</v>
      </c>
      <c r="B190" s="51" t="s">
        <v>4487</v>
      </c>
      <c r="C190" s="286" t="s">
        <v>4488</v>
      </c>
      <c r="D190" s="287" t="s">
        <v>3793</v>
      </c>
      <c r="E190" s="42" t="s">
        <v>4491</v>
      </c>
      <c r="F190" s="69" t="s">
        <v>2060</v>
      </c>
      <c r="G190" s="230"/>
      <c r="H190" s="37" t="s">
        <v>342</v>
      </c>
      <c r="I190" s="10">
        <v>11</v>
      </c>
    </row>
    <row r="191" spans="1:9" s="10" customFormat="1" ht="17.100000000000001" customHeight="1">
      <c r="A191" s="45">
        <v>79</v>
      </c>
      <c r="B191" s="51" t="s">
        <v>4489</v>
      </c>
      <c r="C191" s="286" t="s">
        <v>4490</v>
      </c>
      <c r="D191" s="287" t="s">
        <v>217</v>
      </c>
      <c r="E191" s="42" t="s">
        <v>4491</v>
      </c>
      <c r="F191" s="69" t="s">
        <v>2060</v>
      </c>
      <c r="G191" s="230"/>
      <c r="H191" s="37" t="s">
        <v>342</v>
      </c>
      <c r="I191" s="10">
        <v>12</v>
      </c>
    </row>
    <row r="192" spans="1:9" s="10" customFormat="1" ht="17.100000000000001" customHeight="1">
      <c r="A192" s="45">
        <v>80</v>
      </c>
      <c r="B192" s="51" t="s">
        <v>4482</v>
      </c>
      <c r="C192" s="286" t="s">
        <v>1071</v>
      </c>
      <c r="D192" s="287" t="s">
        <v>55</v>
      </c>
      <c r="E192" s="42" t="s">
        <v>4491</v>
      </c>
      <c r="F192" s="69" t="s">
        <v>1903</v>
      </c>
      <c r="G192" s="230"/>
      <c r="H192" s="37" t="s">
        <v>342</v>
      </c>
      <c r="I192" s="10">
        <v>13</v>
      </c>
    </row>
    <row r="193" spans="1:9" s="10" customFormat="1" ht="17.100000000000001" customHeight="1">
      <c r="A193" s="45">
        <v>81</v>
      </c>
      <c r="B193" s="51" t="s">
        <v>4483</v>
      </c>
      <c r="C193" s="286" t="s">
        <v>83</v>
      </c>
      <c r="D193" s="287" t="s">
        <v>811</v>
      </c>
      <c r="E193" s="42" t="s">
        <v>4491</v>
      </c>
      <c r="F193" s="69" t="s">
        <v>2060</v>
      </c>
      <c r="G193" s="230"/>
      <c r="H193" s="37" t="s">
        <v>342</v>
      </c>
      <c r="I193" s="10">
        <v>14</v>
      </c>
    </row>
    <row r="194" spans="1:9" s="10" customFormat="1" ht="17.100000000000001" customHeight="1">
      <c r="A194" s="45">
        <v>82</v>
      </c>
      <c r="B194" s="51" t="s">
        <v>4484</v>
      </c>
      <c r="C194" s="286" t="s">
        <v>4485</v>
      </c>
      <c r="D194" s="287" t="s">
        <v>2910</v>
      </c>
      <c r="E194" s="42" t="s">
        <v>4491</v>
      </c>
      <c r="F194" s="69" t="s">
        <v>1903</v>
      </c>
      <c r="G194" s="230"/>
      <c r="H194" s="37" t="s">
        <v>342</v>
      </c>
      <c r="I194" s="10">
        <v>15</v>
      </c>
    </row>
    <row r="195" spans="1:9" s="10" customFormat="1" ht="17.100000000000001" customHeight="1">
      <c r="A195" s="45">
        <v>83</v>
      </c>
      <c r="B195" s="51" t="s">
        <v>4486</v>
      </c>
      <c r="C195" s="286" t="s">
        <v>704</v>
      </c>
      <c r="D195" s="287" t="s">
        <v>6</v>
      </c>
      <c r="E195" s="42" t="s">
        <v>4491</v>
      </c>
      <c r="F195" s="69" t="s">
        <v>2060</v>
      </c>
      <c r="G195" s="230"/>
      <c r="H195" s="37" t="s">
        <v>342</v>
      </c>
      <c r="I195" s="10">
        <v>16</v>
      </c>
    </row>
    <row r="196" spans="1:9" s="10" customFormat="1" ht="17.100000000000001" customHeight="1">
      <c r="A196" s="45">
        <v>84</v>
      </c>
      <c r="B196" s="51" t="s">
        <v>4670</v>
      </c>
      <c r="C196" s="85" t="s">
        <v>4671</v>
      </c>
      <c r="D196" s="86" t="s">
        <v>173</v>
      </c>
      <c r="E196" s="42" t="s">
        <v>3597</v>
      </c>
      <c r="F196" s="69" t="s">
        <v>4679</v>
      </c>
      <c r="G196" s="230"/>
      <c r="H196" s="37" t="s">
        <v>337</v>
      </c>
      <c r="I196" s="10">
        <v>1</v>
      </c>
    </row>
    <row r="197" spans="1:9" s="10" customFormat="1" ht="17.100000000000001" customHeight="1">
      <c r="A197" s="45">
        <v>85</v>
      </c>
      <c r="B197" s="51" t="s">
        <v>4672</v>
      </c>
      <c r="C197" s="85" t="s">
        <v>94</v>
      </c>
      <c r="D197" s="86" t="s">
        <v>56</v>
      </c>
      <c r="E197" s="42" t="s">
        <v>3597</v>
      </c>
      <c r="F197" s="69" t="s">
        <v>4679</v>
      </c>
      <c r="G197" s="230"/>
      <c r="H197" s="37" t="s">
        <v>337</v>
      </c>
      <c r="I197" s="10">
        <v>2</v>
      </c>
    </row>
    <row r="198" spans="1:9" s="10" customFormat="1" ht="17.100000000000001" customHeight="1">
      <c r="A198" s="45">
        <v>86</v>
      </c>
      <c r="B198" s="51" t="s">
        <v>4673</v>
      </c>
      <c r="C198" s="85" t="s">
        <v>994</v>
      </c>
      <c r="D198" s="86" t="s">
        <v>142</v>
      </c>
      <c r="E198" s="42" t="s">
        <v>3597</v>
      </c>
      <c r="F198" s="69" t="s">
        <v>4680</v>
      </c>
      <c r="G198" s="230"/>
      <c r="H198" s="37" t="s">
        <v>337</v>
      </c>
      <c r="I198" s="10">
        <v>3</v>
      </c>
    </row>
    <row r="199" spans="1:9" s="10" customFormat="1" ht="17.100000000000001" customHeight="1">
      <c r="A199" s="45">
        <v>87</v>
      </c>
      <c r="B199" s="51" t="s">
        <v>4674</v>
      </c>
      <c r="C199" s="85" t="s">
        <v>4675</v>
      </c>
      <c r="D199" s="86" t="s">
        <v>4676</v>
      </c>
      <c r="E199" s="42" t="s">
        <v>3597</v>
      </c>
      <c r="F199" s="69" t="s">
        <v>4681</v>
      </c>
      <c r="G199" s="230"/>
      <c r="H199" s="37" t="s">
        <v>337</v>
      </c>
      <c r="I199" s="10">
        <v>4</v>
      </c>
    </row>
    <row r="200" spans="1:9" s="10" customFormat="1" ht="17.100000000000001" customHeight="1">
      <c r="A200" s="45">
        <v>88</v>
      </c>
      <c r="B200" s="51" t="s">
        <v>4677</v>
      </c>
      <c r="C200" s="85" t="s">
        <v>4678</v>
      </c>
      <c r="D200" s="86" t="s">
        <v>210</v>
      </c>
      <c r="E200" s="42" t="s">
        <v>3597</v>
      </c>
      <c r="F200" s="69" t="s">
        <v>4680</v>
      </c>
      <c r="G200" s="230"/>
      <c r="H200" s="37" t="s">
        <v>337</v>
      </c>
      <c r="I200" s="10">
        <v>5</v>
      </c>
    </row>
    <row r="201" spans="1:9" s="10" customFormat="1" ht="17.100000000000001" customHeight="1">
      <c r="A201" s="45">
        <v>89</v>
      </c>
      <c r="B201" s="51" t="s">
        <v>4733</v>
      </c>
      <c r="C201" s="85" t="s">
        <v>4734</v>
      </c>
      <c r="D201" s="86" t="s">
        <v>10</v>
      </c>
      <c r="E201" s="42" t="s">
        <v>4738</v>
      </c>
      <c r="F201" s="69" t="s">
        <v>4739</v>
      </c>
      <c r="G201" s="230"/>
      <c r="H201" s="37" t="s">
        <v>346</v>
      </c>
      <c r="I201" s="10">
        <v>6</v>
      </c>
    </row>
    <row r="202" spans="1:9" s="10" customFormat="1" ht="17.100000000000001" customHeight="1">
      <c r="A202" s="45">
        <v>90</v>
      </c>
      <c r="B202" s="51" t="s">
        <v>4735</v>
      </c>
      <c r="C202" s="85" t="s">
        <v>4609</v>
      </c>
      <c r="D202" s="86" t="s">
        <v>74</v>
      </c>
      <c r="E202" s="42" t="s">
        <v>4738</v>
      </c>
      <c r="F202" s="69" t="s">
        <v>4740</v>
      </c>
      <c r="G202" s="230"/>
      <c r="H202" s="37" t="s">
        <v>346</v>
      </c>
      <c r="I202" s="10">
        <v>7</v>
      </c>
    </row>
    <row r="203" spans="1:9" s="10" customFormat="1" ht="17.100000000000001" customHeight="1">
      <c r="A203" s="45">
        <v>91</v>
      </c>
      <c r="B203" s="51" t="s">
        <v>4736</v>
      </c>
      <c r="C203" s="85" t="s">
        <v>187</v>
      </c>
      <c r="D203" s="86" t="s">
        <v>4737</v>
      </c>
      <c r="E203" s="42" t="s">
        <v>4738</v>
      </c>
      <c r="F203" s="69" t="s">
        <v>4739</v>
      </c>
      <c r="G203" s="230"/>
      <c r="H203" s="37" t="s">
        <v>346</v>
      </c>
      <c r="I203" s="10">
        <v>8</v>
      </c>
    </row>
    <row r="204" spans="1:9" s="10" customFormat="1" ht="17.100000000000001" customHeight="1">
      <c r="A204" s="45">
        <v>92</v>
      </c>
      <c r="B204" s="51" t="s">
        <v>4523</v>
      </c>
      <c r="C204" s="286" t="s">
        <v>4524</v>
      </c>
      <c r="D204" s="287" t="s">
        <v>11</v>
      </c>
      <c r="E204" s="42" t="s">
        <v>4535</v>
      </c>
      <c r="F204" s="69" t="s">
        <v>3892</v>
      </c>
      <c r="G204" s="230"/>
      <c r="H204" s="37" t="s">
        <v>346</v>
      </c>
      <c r="I204" s="10">
        <v>9</v>
      </c>
    </row>
    <row r="205" spans="1:9" s="10" customFormat="1" ht="17.100000000000001" customHeight="1">
      <c r="A205" s="45">
        <v>93</v>
      </c>
      <c r="B205" s="51" t="s">
        <v>4525</v>
      </c>
      <c r="C205" s="85" t="s">
        <v>4526</v>
      </c>
      <c r="D205" s="86" t="s">
        <v>56</v>
      </c>
      <c r="E205" s="42" t="s">
        <v>4535</v>
      </c>
      <c r="F205" s="69" t="s">
        <v>4536</v>
      </c>
      <c r="G205" s="230"/>
      <c r="H205" s="37" t="s">
        <v>346</v>
      </c>
      <c r="I205" s="10">
        <v>10</v>
      </c>
    </row>
    <row r="206" spans="1:9" s="10" customFormat="1" ht="17.100000000000001" customHeight="1">
      <c r="A206" s="45">
        <v>94</v>
      </c>
      <c r="B206" s="51" t="s">
        <v>4527</v>
      </c>
      <c r="C206" s="85" t="s">
        <v>380</v>
      </c>
      <c r="D206" s="86" t="s">
        <v>123</v>
      </c>
      <c r="E206" s="42" t="s">
        <v>4535</v>
      </c>
      <c r="F206" s="69" t="s">
        <v>3936</v>
      </c>
      <c r="G206" s="230"/>
      <c r="H206" s="37" t="s">
        <v>346</v>
      </c>
      <c r="I206" s="10">
        <v>11</v>
      </c>
    </row>
    <row r="207" spans="1:9" s="10" customFormat="1" ht="17.100000000000001" customHeight="1">
      <c r="A207" s="45">
        <v>95</v>
      </c>
      <c r="B207" s="51" t="s">
        <v>4528</v>
      </c>
      <c r="C207" s="85" t="s">
        <v>996</v>
      </c>
      <c r="D207" s="86" t="s">
        <v>116</v>
      </c>
      <c r="E207" s="42" t="s">
        <v>4535</v>
      </c>
      <c r="F207" s="69" t="s">
        <v>3936</v>
      </c>
      <c r="G207" s="230"/>
      <c r="H207" s="37" t="s">
        <v>346</v>
      </c>
      <c r="I207" s="10">
        <v>12</v>
      </c>
    </row>
    <row r="208" spans="1:9" s="10" customFormat="1" ht="17.100000000000001" customHeight="1">
      <c r="A208" s="45">
        <v>96</v>
      </c>
      <c r="B208" s="51" t="s">
        <v>4529</v>
      </c>
      <c r="C208" s="85" t="s">
        <v>4530</v>
      </c>
      <c r="D208" s="86" t="s">
        <v>81</v>
      </c>
      <c r="E208" s="42" t="s">
        <v>4535</v>
      </c>
      <c r="F208" s="69" t="s">
        <v>4537</v>
      </c>
      <c r="G208" s="230"/>
      <c r="H208" s="37" t="s">
        <v>346</v>
      </c>
      <c r="I208" s="10">
        <v>13</v>
      </c>
    </row>
    <row r="209" spans="1:9" s="10" customFormat="1" ht="17.100000000000001" customHeight="1">
      <c r="A209" s="45">
        <v>97</v>
      </c>
      <c r="B209" s="51" t="s">
        <v>4531</v>
      </c>
      <c r="C209" s="85" t="s">
        <v>4532</v>
      </c>
      <c r="D209" s="86" t="s">
        <v>133</v>
      </c>
      <c r="E209" s="42" t="s">
        <v>4535</v>
      </c>
      <c r="F209" s="69" t="s">
        <v>3936</v>
      </c>
      <c r="G209" s="127"/>
      <c r="H209" s="37" t="s">
        <v>346</v>
      </c>
      <c r="I209" s="10">
        <v>14</v>
      </c>
    </row>
    <row r="210" spans="1:9" s="10" customFormat="1" ht="17.100000000000001" customHeight="1">
      <c r="A210" s="45">
        <v>98</v>
      </c>
      <c r="B210" s="51" t="s">
        <v>4533</v>
      </c>
      <c r="C210" s="85" t="s">
        <v>4534</v>
      </c>
      <c r="D210" s="86" t="s">
        <v>112</v>
      </c>
      <c r="E210" s="42" t="s">
        <v>4535</v>
      </c>
      <c r="F210" s="69" t="s">
        <v>3936</v>
      </c>
      <c r="G210" s="127"/>
      <c r="H210" s="37" t="s">
        <v>346</v>
      </c>
      <c r="I210" s="10">
        <v>15</v>
      </c>
    </row>
    <row r="211" spans="1:9" s="10" customFormat="1" ht="17.100000000000001" customHeight="1">
      <c r="A211" s="45">
        <v>99</v>
      </c>
      <c r="B211" s="51" t="s">
        <v>4308</v>
      </c>
      <c r="C211" s="85" t="s">
        <v>4309</v>
      </c>
      <c r="D211" s="86" t="s">
        <v>1998</v>
      </c>
      <c r="E211" s="42" t="s">
        <v>3640</v>
      </c>
      <c r="F211" s="69" t="s">
        <v>2738</v>
      </c>
      <c r="G211" s="230"/>
      <c r="H211" s="37" t="s">
        <v>338</v>
      </c>
      <c r="I211" s="10">
        <v>16</v>
      </c>
    </row>
    <row r="212" spans="1:9" s="10" customFormat="1" ht="17.100000000000001" customHeight="1">
      <c r="A212" s="45">
        <v>100</v>
      </c>
      <c r="B212" s="51" t="s">
        <v>4310</v>
      </c>
      <c r="C212" s="85" t="s">
        <v>125</v>
      </c>
      <c r="D212" s="86" t="s">
        <v>55</v>
      </c>
      <c r="E212" s="42" t="s">
        <v>3640</v>
      </c>
      <c r="F212" s="69" t="s">
        <v>2742</v>
      </c>
      <c r="G212" s="230"/>
      <c r="H212" s="37" t="s">
        <v>338</v>
      </c>
      <c r="I212" s="10">
        <v>17</v>
      </c>
    </row>
    <row r="213" spans="1:9" s="10" customFormat="1" ht="17.100000000000001" customHeight="1">
      <c r="A213" s="45">
        <v>101</v>
      </c>
      <c r="B213" s="51" t="s">
        <v>4452</v>
      </c>
      <c r="C213" s="85" t="s">
        <v>4453</v>
      </c>
      <c r="D213" s="86" t="s">
        <v>151</v>
      </c>
      <c r="E213" s="42" t="s">
        <v>4455</v>
      </c>
      <c r="F213" s="69" t="s">
        <v>2742</v>
      </c>
      <c r="G213" s="230"/>
      <c r="H213" s="37" t="s">
        <v>339</v>
      </c>
      <c r="I213" s="10">
        <v>18</v>
      </c>
    </row>
    <row r="214" spans="1:9" s="10" customFormat="1" ht="17.100000000000001" customHeight="1">
      <c r="A214" s="45">
        <v>102</v>
      </c>
      <c r="B214" s="51" t="s">
        <v>4454</v>
      </c>
      <c r="C214" s="85" t="s">
        <v>125</v>
      </c>
      <c r="D214" s="86" t="s">
        <v>70</v>
      </c>
      <c r="E214" s="42" t="s">
        <v>4455</v>
      </c>
      <c r="F214" s="69" t="s">
        <v>2742</v>
      </c>
      <c r="G214" s="230"/>
      <c r="H214" s="37" t="s">
        <v>339</v>
      </c>
      <c r="I214" s="10">
        <v>19</v>
      </c>
    </row>
    <row r="215" spans="1:9" s="10" customFormat="1" ht="17.100000000000001" customHeight="1">
      <c r="A215" s="45">
        <v>103</v>
      </c>
      <c r="B215" s="51" t="s">
        <v>4456</v>
      </c>
      <c r="C215" s="85" t="s">
        <v>196</v>
      </c>
      <c r="D215" s="86" t="s">
        <v>142</v>
      </c>
      <c r="E215" s="42" t="s">
        <v>3621</v>
      </c>
      <c r="F215" s="69" t="s">
        <v>3357</v>
      </c>
      <c r="G215" s="230"/>
      <c r="H215" s="37" t="s">
        <v>339</v>
      </c>
      <c r="I215" s="10">
        <v>20</v>
      </c>
    </row>
    <row r="216" spans="1:9" s="10" customFormat="1" ht="17.100000000000001" customHeight="1">
      <c r="A216" s="45">
        <v>104</v>
      </c>
      <c r="B216" s="51" t="s">
        <v>4457</v>
      </c>
      <c r="C216" s="85" t="s">
        <v>4458</v>
      </c>
      <c r="D216" s="86" t="s">
        <v>45</v>
      </c>
      <c r="E216" s="42" t="s">
        <v>3621</v>
      </c>
      <c r="F216" s="69" t="s">
        <v>3357</v>
      </c>
      <c r="G216" s="230"/>
      <c r="H216" s="37" t="s">
        <v>339</v>
      </c>
      <c r="I216" s="10">
        <v>21</v>
      </c>
    </row>
    <row r="217" spans="1:9" s="10" customFormat="1" ht="17.100000000000001" customHeight="1">
      <c r="A217" s="45">
        <v>105</v>
      </c>
      <c r="B217" s="51" t="s">
        <v>4302</v>
      </c>
      <c r="C217" s="286" t="s">
        <v>4303</v>
      </c>
      <c r="D217" s="287" t="s">
        <v>11</v>
      </c>
      <c r="E217" s="42" t="s">
        <v>4305</v>
      </c>
      <c r="F217" s="69" t="s">
        <v>4306</v>
      </c>
      <c r="G217" s="46"/>
      <c r="H217" s="37" t="s">
        <v>340</v>
      </c>
      <c r="I217" s="10">
        <v>22</v>
      </c>
    </row>
    <row r="218" spans="1:9" s="10" customFormat="1" ht="17.100000000000001" customHeight="1">
      <c r="A218" s="45">
        <v>106</v>
      </c>
      <c r="B218" s="51" t="s">
        <v>4304</v>
      </c>
      <c r="C218" s="85" t="s">
        <v>216</v>
      </c>
      <c r="D218" s="86" t="s">
        <v>128</v>
      </c>
      <c r="E218" s="42" t="s">
        <v>4305</v>
      </c>
      <c r="F218" s="69" t="s">
        <v>4306</v>
      </c>
      <c r="G218" s="230"/>
      <c r="H218" s="37" t="s">
        <v>340</v>
      </c>
      <c r="I218" s="10">
        <v>23</v>
      </c>
    </row>
    <row r="219" spans="1:9" s="10" customFormat="1" ht="17.100000000000001" customHeight="1">
      <c r="A219" s="45">
        <v>107</v>
      </c>
      <c r="B219" s="51" t="s">
        <v>4544</v>
      </c>
      <c r="C219" s="286" t="s">
        <v>216</v>
      </c>
      <c r="D219" s="287" t="s">
        <v>11</v>
      </c>
      <c r="E219" s="42" t="s">
        <v>4547</v>
      </c>
      <c r="F219" s="69" t="s">
        <v>4413</v>
      </c>
      <c r="G219" s="230"/>
      <c r="H219" s="37" t="s">
        <v>339</v>
      </c>
    </row>
    <row r="220" spans="1:9" s="10" customFormat="1" ht="17.100000000000001" customHeight="1">
      <c r="A220" s="45">
        <v>108</v>
      </c>
      <c r="B220" s="51" t="s">
        <v>4545</v>
      </c>
      <c r="C220" s="286" t="s">
        <v>4546</v>
      </c>
      <c r="D220" s="287" t="s">
        <v>79</v>
      </c>
      <c r="E220" s="42" t="s">
        <v>4547</v>
      </c>
      <c r="F220" s="69" t="s">
        <v>4413</v>
      </c>
      <c r="G220" s="230"/>
      <c r="H220" s="37" t="s">
        <v>339</v>
      </c>
    </row>
    <row r="221" spans="1:9" s="10" customFormat="1" ht="17.100000000000001" customHeight="1">
      <c r="A221" s="45">
        <v>109</v>
      </c>
      <c r="B221" s="51" t="s">
        <v>3931</v>
      </c>
      <c r="C221" s="85" t="s">
        <v>208</v>
      </c>
      <c r="D221" s="86" t="s">
        <v>2413</v>
      </c>
      <c r="E221" s="42" t="s">
        <v>3935</v>
      </c>
      <c r="F221" s="69" t="s">
        <v>3153</v>
      </c>
      <c r="G221" s="127"/>
      <c r="H221" s="37" t="s">
        <v>339</v>
      </c>
    </row>
    <row r="222" spans="1:9" s="10" customFormat="1" ht="17.100000000000001" customHeight="1">
      <c r="A222" s="45">
        <v>110</v>
      </c>
      <c r="B222" s="51" t="s">
        <v>3932</v>
      </c>
      <c r="C222" s="85" t="s">
        <v>3933</v>
      </c>
      <c r="D222" s="86" t="s">
        <v>157</v>
      </c>
      <c r="E222" s="42" t="s">
        <v>3935</v>
      </c>
      <c r="F222" s="69" t="s">
        <v>3936</v>
      </c>
      <c r="G222" s="230"/>
      <c r="H222" s="37" t="s">
        <v>339</v>
      </c>
    </row>
    <row r="223" spans="1:9" s="10" customFormat="1" ht="17.100000000000001" customHeight="1">
      <c r="A223" s="45">
        <v>111</v>
      </c>
      <c r="B223" s="51" t="s">
        <v>3934</v>
      </c>
      <c r="C223" s="85" t="s">
        <v>2789</v>
      </c>
      <c r="D223" s="86" t="s">
        <v>102</v>
      </c>
      <c r="E223" s="42" t="s">
        <v>3935</v>
      </c>
      <c r="F223" s="69" t="s">
        <v>3936</v>
      </c>
      <c r="G223" s="230"/>
      <c r="H223" s="37" t="s">
        <v>339</v>
      </c>
    </row>
    <row r="224" spans="1:9" s="10" customFormat="1" ht="24.95" customHeight="1">
      <c r="A224" s="446" t="s">
        <v>30</v>
      </c>
      <c r="B224" s="447"/>
      <c r="C224" s="447"/>
      <c r="D224" s="193">
        <f>SUM(D6,D112)</f>
        <v>216</v>
      </c>
      <c r="E224" s="351" t="s">
        <v>277</v>
      </c>
      <c r="F224" s="448"/>
      <c r="G224" s="449"/>
    </row>
    <row r="225" spans="1:8" ht="24.95" customHeight="1">
      <c r="A225" s="348"/>
      <c r="B225" s="27"/>
      <c r="C225" s="28"/>
      <c r="D225" s="181"/>
      <c r="E225" s="90" t="s">
        <v>92</v>
      </c>
      <c r="F225" s="91"/>
      <c r="G225" s="319"/>
    </row>
    <row r="226" spans="1:8" ht="18" customHeight="1">
      <c r="A226" s="348"/>
      <c r="B226" s="34"/>
      <c r="C226" s="35"/>
      <c r="D226" s="35"/>
      <c r="E226" s="348"/>
    </row>
    <row r="227" spans="1:8" s="15" customFormat="1" ht="54.95" customHeight="1">
      <c r="A227" s="451" t="s">
        <v>2586</v>
      </c>
      <c r="B227" s="438"/>
      <c r="C227" s="452"/>
      <c r="D227" s="452"/>
      <c r="E227" s="452"/>
      <c r="F227" s="452"/>
      <c r="G227" s="452"/>
    </row>
    <row r="228" spans="1:8" s="10" customFormat="1" ht="24.95" customHeight="1">
      <c r="A228" s="472" t="s">
        <v>2587</v>
      </c>
      <c r="B228" s="469"/>
      <c r="C228" s="469"/>
      <c r="D228" s="469"/>
      <c r="E228" s="469"/>
      <c r="F228" s="469"/>
      <c r="G228" s="469"/>
    </row>
    <row r="229" spans="1:8" s="10" customFormat="1" ht="35.1" customHeight="1">
      <c r="A229" s="471" t="s">
        <v>2640</v>
      </c>
      <c r="B229" s="471"/>
      <c r="C229" s="471"/>
      <c r="D229" s="471"/>
      <c r="E229" s="471"/>
      <c r="F229" s="471"/>
      <c r="G229" s="471"/>
    </row>
    <row r="230" spans="1:8" ht="20.100000000000001" customHeight="1">
      <c r="A230" s="6"/>
      <c r="B230" s="6"/>
      <c r="C230" s="6"/>
      <c r="D230" s="6"/>
      <c r="E230" s="6"/>
      <c r="F230" s="23"/>
      <c r="G230" s="238" t="s">
        <v>2648</v>
      </c>
    </row>
    <row r="231" spans="1:8" s="8" customFormat="1" ht="24.95" customHeight="1">
      <c r="A231" s="226" t="s">
        <v>22</v>
      </c>
      <c r="B231" s="307" t="s">
        <v>5</v>
      </c>
      <c r="C231" s="441" t="s">
        <v>25</v>
      </c>
      <c r="D231" s="442"/>
      <c r="E231" s="226" t="s">
        <v>26</v>
      </c>
      <c r="F231" s="226" t="s">
        <v>27</v>
      </c>
      <c r="G231" s="226" t="s">
        <v>28</v>
      </c>
    </row>
    <row r="232" spans="1:8" s="10" customFormat="1" ht="20.100000000000001" customHeight="1">
      <c r="A232" s="45">
        <v>1</v>
      </c>
      <c r="B232" s="51" t="s">
        <v>2322</v>
      </c>
      <c r="C232" s="286" t="s">
        <v>190</v>
      </c>
      <c r="D232" s="287" t="s">
        <v>70</v>
      </c>
      <c r="E232" s="42" t="s">
        <v>2323</v>
      </c>
      <c r="F232" s="69" t="s">
        <v>2094</v>
      </c>
      <c r="G232" s="230" t="s">
        <v>2337</v>
      </c>
      <c r="H232" s="37" t="s">
        <v>336</v>
      </c>
    </row>
    <row r="233" spans="1:8" s="10" customFormat="1" ht="20.100000000000001" customHeight="1">
      <c r="A233" s="45">
        <v>2</v>
      </c>
      <c r="B233" s="51" t="s">
        <v>2471</v>
      </c>
      <c r="C233" s="286" t="s">
        <v>2472</v>
      </c>
      <c r="D233" s="287" t="s">
        <v>50</v>
      </c>
      <c r="E233" s="42" t="s">
        <v>2475</v>
      </c>
      <c r="F233" s="69" t="s">
        <v>2094</v>
      </c>
      <c r="G233" s="230" t="s">
        <v>2476</v>
      </c>
      <c r="H233" s="37" t="s">
        <v>358</v>
      </c>
    </row>
    <row r="234" spans="1:8" s="10" customFormat="1" ht="20.100000000000001" customHeight="1">
      <c r="A234" s="45">
        <v>3</v>
      </c>
      <c r="B234" s="51" t="s">
        <v>2473</v>
      </c>
      <c r="C234" s="286" t="s">
        <v>2474</v>
      </c>
      <c r="D234" s="287" t="s">
        <v>82</v>
      </c>
      <c r="E234" s="42" t="s">
        <v>2475</v>
      </c>
      <c r="F234" s="69" t="s">
        <v>2094</v>
      </c>
      <c r="G234" s="127" t="s">
        <v>1</v>
      </c>
      <c r="H234" s="37" t="s">
        <v>358</v>
      </c>
    </row>
    <row r="235" spans="1:8" s="10" customFormat="1" ht="20.100000000000001" customHeight="1">
      <c r="A235" s="45">
        <v>4</v>
      </c>
      <c r="B235" s="51" t="s">
        <v>2324</v>
      </c>
      <c r="C235" s="286" t="s">
        <v>2325</v>
      </c>
      <c r="D235" s="287" t="s">
        <v>2326</v>
      </c>
      <c r="E235" s="42" t="s">
        <v>2327</v>
      </c>
      <c r="F235" s="69" t="s">
        <v>1264</v>
      </c>
      <c r="G235" s="230" t="s">
        <v>2337</v>
      </c>
      <c r="H235" s="37" t="s">
        <v>338</v>
      </c>
    </row>
    <row r="236" spans="1:8" s="10" customFormat="1" ht="20.100000000000001" customHeight="1">
      <c r="A236" s="45">
        <v>5</v>
      </c>
      <c r="B236" s="51" t="s">
        <v>2328</v>
      </c>
      <c r="C236" s="286" t="s">
        <v>2329</v>
      </c>
      <c r="D236" s="287" t="s">
        <v>77</v>
      </c>
      <c r="E236" s="42" t="s">
        <v>2336</v>
      </c>
      <c r="F236" s="69" t="s">
        <v>2174</v>
      </c>
      <c r="G236" s="127" t="s">
        <v>1</v>
      </c>
      <c r="H236" s="37" t="s">
        <v>340</v>
      </c>
    </row>
    <row r="237" spans="1:8" s="10" customFormat="1" ht="20.100000000000001" customHeight="1">
      <c r="A237" s="45">
        <v>6</v>
      </c>
      <c r="B237" s="51" t="s">
        <v>2330</v>
      </c>
      <c r="C237" s="286" t="s">
        <v>2331</v>
      </c>
      <c r="D237" s="287" t="s">
        <v>57</v>
      </c>
      <c r="E237" s="42" t="s">
        <v>2336</v>
      </c>
      <c r="F237" s="69" t="s">
        <v>2094</v>
      </c>
      <c r="G237" s="127" t="s">
        <v>1</v>
      </c>
      <c r="H237" s="37" t="s">
        <v>340</v>
      </c>
    </row>
    <row r="238" spans="1:8" s="10" customFormat="1" ht="20.100000000000001" customHeight="1">
      <c r="A238" s="45">
        <v>7</v>
      </c>
      <c r="B238" s="51" t="s">
        <v>2332</v>
      </c>
      <c r="C238" s="286" t="s">
        <v>2333</v>
      </c>
      <c r="D238" s="287" t="s">
        <v>97</v>
      </c>
      <c r="E238" s="42" t="s">
        <v>2336</v>
      </c>
      <c r="F238" s="69" t="s">
        <v>2174</v>
      </c>
      <c r="G238" s="127" t="s">
        <v>1</v>
      </c>
      <c r="H238" s="37" t="s">
        <v>340</v>
      </c>
    </row>
    <row r="239" spans="1:8" s="10" customFormat="1" ht="20.100000000000001" customHeight="1">
      <c r="A239" s="45">
        <v>8</v>
      </c>
      <c r="B239" s="51" t="s">
        <v>2334</v>
      </c>
      <c r="C239" s="286" t="s">
        <v>149</v>
      </c>
      <c r="D239" s="287" t="s">
        <v>116</v>
      </c>
      <c r="E239" s="42" t="s">
        <v>2336</v>
      </c>
      <c r="F239" s="69" t="s">
        <v>2094</v>
      </c>
      <c r="G239" s="127" t="s">
        <v>1</v>
      </c>
      <c r="H239" s="37" t="s">
        <v>340</v>
      </c>
    </row>
    <row r="240" spans="1:8" s="10" customFormat="1" ht="20.100000000000001" customHeight="1">
      <c r="A240" s="45">
        <v>9</v>
      </c>
      <c r="B240" s="51" t="s">
        <v>2335</v>
      </c>
      <c r="C240" s="286" t="s">
        <v>990</v>
      </c>
      <c r="D240" s="287" t="s">
        <v>33</v>
      </c>
      <c r="E240" s="42" t="s">
        <v>2336</v>
      </c>
      <c r="F240" s="69" t="s">
        <v>2094</v>
      </c>
      <c r="G240" s="127" t="s">
        <v>1</v>
      </c>
      <c r="H240" s="37" t="s">
        <v>340</v>
      </c>
    </row>
    <row r="241" spans="1:8" s="10" customFormat="1" ht="20.100000000000001" customHeight="1">
      <c r="A241" s="45">
        <v>10</v>
      </c>
      <c r="B241" s="51" t="s">
        <v>2338</v>
      </c>
      <c r="C241" s="286" t="s">
        <v>2339</v>
      </c>
      <c r="D241" s="287" t="s">
        <v>991</v>
      </c>
      <c r="E241" s="42" t="s">
        <v>2349</v>
      </c>
      <c r="F241" s="69" t="s">
        <v>2344</v>
      </c>
      <c r="G241" s="127" t="s">
        <v>1</v>
      </c>
      <c r="H241" s="37" t="s">
        <v>338</v>
      </c>
    </row>
    <row r="242" spans="1:8" s="10" customFormat="1" ht="20.100000000000001" customHeight="1">
      <c r="A242" s="45">
        <v>11</v>
      </c>
      <c r="B242" s="51" t="s">
        <v>2340</v>
      </c>
      <c r="C242" s="286" t="s">
        <v>2341</v>
      </c>
      <c r="D242" s="287" t="s">
        <v>173</v>
      </c>
      <c r="E242" s="42" t="s">
        <v>2349</v>
      </c>
      <c r="F242" s="69" t="s">
        <v>2247</v>
      </c>
      <c r="G242" s="127" t="s">
        <v>1</v>
      </c>
      <c r="H242" s="37" t="s">
        <v>338</v>
      </c>
    </row>
    <row r="243" spans="1:8" s="10" customFormat="1" ht="20.100000000000001" customHeight="1">
      <c r="A243" s="45">
        <v>12</v>
      </c>
      <c r="B243" s="51" t="s">
        <v>2342</v>
      </c>
      <c r="C243" s="286" t="s">
        <v>2343</v>
      </c>
      <c r="D243" s="287" t="s">
        <v>77</v>
      </c>
      <c r="E243" s="42" t="s">
        <v>2349</v>
      </c>
      <c r="F243" s="69" t="s">
        <v>2161</v>
      </c>
      <c r="G243" s="127" t="s">
        <v>1</v>
      </c>
      <c r="H243" s="37" t="s">
        <v>338</v>
      </c>
    </row>
    <row r="244" spans="1:8" s="10" customFormat="1" ht="20.100000000000001" customHeight="1">
      <c r="A244" s="45">
        <v>13</v>
      </c>
      <c r="B244" s="51" t="s">
        <v>2345</v>
      </c>
      <c r="C244" s="286" t="s">
        <v>2346</v>
      </c>
      <c r="D244" s="287" t="s">
        <v>199</v>
      </c>
      <c r="E244" s="42" t="s">
        <v>2349</v>
      </c>
      <c r="F244" s="69" t="s">
        <v>2161</v>
      </c>
      <c r="G244" s="127" t="s">
        <v>1</v>
      </c>
      <c r="H244" s="37" t="s">
        <v>338</v>
      </c>
    </row>
    <row r="245" spans="1:8" s="10" customFormat="1" ht="20.100000000000001" customHeight="1">
      <c r="A245" s="45">
        <v>14</v>
      </c>
      <c r="B245" s="51" t="s">
        <v>2347</v>
      </c>
      <c r="C245" s="286" t="s">
        <v>2348</v>
      </c>
      <c r="D245" s="287" t="s">
        <v>126</v>
      </c>
      <c r="E245" s="42" t="s">
        <v>2349</v>
      </c>
      <c r="F245" s="69" t="s">
        <v>2161</v>
      </c>
      <c r="G245" s="127" t="s">
        <v>1</v>
      </c>
      <c r="H245" s="37" t="s">
        <v>338</v>
      </c>
    </row>
    <row r="246" spans="1:8" s="10" customFormat="1" ht="20.100000000000001" customHeight="1">
      <c r="A246" s="45">
        <v>15</v>
      </c>
      <c r="B246" s="51" t="s">
        <v>2588</v>
      </c>
      <c r="C246" s="286" t="s">
        <v>2589</v>
      </c>
      <c r="D246" s="287" t="s">
        <v>2590</v>
      </c>
      <c r="E246" s="42" t="s">
        <v>2349</v>
      </c>
      <c r="F246" s="69" t="s">
        <v>2161</v>
      </c>
      <c r="G246" s="127" t="s">
        <v>1</v>
      </c>
      <c r="H246" s="37" t="s">
        <v>338</v>
      </c>
    </row>
    <row r="247" spans="1:8" s="10" customFormat="1" ht="20.100000000000001" customHeight="1">
      <c r="A247" s="45">
        <v>16</v>
      </c>
      <c r="B247" s="51" t="s">
        <v>2591</v>
      </c>
      <c r="C247" s="286" t="s">
        <v>2592</v>
      </c>
      <c r="D247" s="287" t="s">
        <v>55</v>
      </c>
      <c r="E247" s="42" t="s">
        <v>2349</v>
      </c>
      <c r="F247" s="69" t="s">
        <v>2161</v>
      </c>
      <c r="G247" s="127" t="s">
        <v>1</v>
      </c>
      <c r="H247" s="37" t="s">
        <v>338</v>
      </c>
    </row>
    <row r="248" spans="1:8" s="10" customFormat="1" ht="20.100000000000001" customHeight="1">
      <c r="A248" s="45">
        <v>17</v>
      </c>
      <c r="B248" s="51" t="s">
        <v>2593</v>
      </c>
      <c r="C248" s="286" t="s">
        <v>2594</v>
      </c>
      <c r="D248" s="287" t="s">
        <v>52</v>
      </c>
      <c r="E248" s="42" t="s">
        <v>2349</v>
      </c>
      <c r="F248" s="69" t="s">
        <v>2247</v>
      </c>
      <c r="G248" s="127" t="s">
        <v>1</v>
      </c>
      <c r="H248" s="37" t="s">
        <v>338</v>
      </c>
    </row>
    <row r="249" spans="1:8" s="10" customFormat="1" ht="20.100000000000001" customHeight="1">
      <c r="A249" s="45">
        <v>18</v>
      </c>
      <c r="B249" s="51" t="s">
        <v>2595</v>
      </c>
      <c r="C249" s="286" t="s">
        <v>2596</v>
      </c>
      <c r="D249" s="287" t="s">
        <v>2597</v>
      </c>
      <c r="E249" s="42" t="s">
        <v>2349</v>
      </c>
      <c r="F249" s="69" t="s">
        <v>2161</v>
      </c>
      <c r="G249" s="127" t="s">
        <v>1</v>
      </c>
      <c r="H249" s="37" t="s">
        <v>338</v>
      </c>
    </row>
    <row r="250" spans="1:8" s="10" customFormat="1" ht="21.95" customHeight="1">
      <c r="A250" s="446" t="s">
        <v>30</v>
      </c>
      <c r="B250" s="447"/>
      <c r="C250" s="447"/>
      <c r="D250" s="193">
        <f>A249</f>
        <v>18</v>
      </c>
      <c r="E250" s="317" t="s">
        <v>277</v>
      </c>
      <c r="F250" s="448"/>
      <c r="G250" s="449"/>
    </row>
    <row r="251" spans="1:8" ht="24.95" customHeight="1">
      <c r="A251" s="306"/>
      <c r="B251" s="27"/>
      <c r="C251" s="28"/>
      <c r="D251" s="181"/>
      <c r="E251" s="90" t="s">
        <v>92</v>
      </c>
      <c r="F251" s="91"/>
      <c r="G251" s="319"/>
    </row>
    <row r="252" spans="1:8" ht="24.95" customHeight="1">
      <c r="A252" s="306"/>
      <c r="B252" s="34"/>
      <c r="C252" s="35"/>
      <c r="D252" s="35"/>
      <c r="E252" s="306"/>
    </row>
    <row r="253" spans="1:8" ht="18" customHeight="1">
      <c r="A253" s="306"/>
      <c r="B253" s="34"/>
      <c r="C253" s="35"/>
      <c r="D253" s="35"/>
      <c r="E253" s="306"/>
    </row>
    <row r="254" spans="1:8" ht="18" customHeight="1">
      <c r="A254" s="306"/>
      <c r="B254" s="34"/>
      <c r="C254" s="35"/>
      <c r="D254" s="35"/>
      <c r="E254" s="306"/>
    </row>
    <row r="255" spans="1:8" ht="18" customHeight="1">
      <c r="A255" s="315"/>
      <c r="B255" s="34"/>
      <c r="C255" s="35"/>
      <c r="D255" s="35"/>
      <c r="E255" s="315"/>
    </row>
    <row r="256" spans="1:8" ht="18" customHeight="1">
      <c r="A256" s="315"/>
      <c r="B256" s="34"/>
      <c r="C256" s="35"/>
      <c r="D256" s="35"/>
      <c r="E256" s="315"/>
    </row>
    <row r="257" spans="1:8" ht="18" customHeight="1">
      <c r="A257" s="315"/>
      <c r="B257" s="34"/>
      <c r="C257" s="35"/>
      <c r="D257" s="35"/>
      <c r="E257" s="315"/>
    </row>
    <row r="258" spans="1:8" ht="18" customHeight="1">
      <c r="A258" s="315"/>
      <c r="B258" s="34"/>
      <c r="C258" s="35"/>
      <c r="D258" s="35"/>
      <c r="E258" s="315"/>
    </row>
    <row r="259" spans="1:8" ht="18" customHeight="1">
      <c r="A259" s="315"/>
      <c r="B259" s="34"/>
      <c r="C259" s="35"/>
      <c r="D259" s="35"/>
      <c r="E259" s="315"/>
    </row>
    <row r="260" spans="1:8" ht="18" customHeight="1">
      <c r="A260" s="315"/>
      <c r="B260" s="34"/>
      <c r="C260" s="35"/>
      <c r="D260" s="35"/>
      <c r="E260" s="315"/>
    </row>
    <row r="261" spans="1:8" ht="18" customHeight="1">
      <c r="A261" s="315"/>
      <c r="B261" s="34"/>
      <c r="C261" s="35"/>
      <c r="D261" s="35"/>
      <c r="E261" s="315"/>
    </row>
    <row r="262" spans="1:8" ht="18" customHeight="1">
      <c r="A262" s="315"/>
      <c r="B262" s="34"/>
      <c r="C262" s="35"/>
      <c r="D262" s="35"/>
      <c r="E262" s="315"/>
    </row>
    <row r="263" spans="1:8" ht="18" customHeight="1">
      <c r="A263" s="315"/>
      <c r="B263" s="34"/>
      <c r="C263" s="35"/>
      <c r="D263" s="35"/>
      <c r="E263" s="315"/>
    </row>
    <row r="264" spans="1:8" ht="18" customHeight="1">
      <c r="A264" s="315"/>
      <c r="B264" s="34"/>
      <c r="C264" s="35"/>
      <c r="D264" s="35"/>
      <c r="E264" s="315"/>
    </row>
    <row r="265" spans="1:8" s="15" customFormat="1" ht="54.95" customHeight="1">
      <c r="A265" s="451" t="s">
        <v>1872</v>
      </c>
      <c r="B265" s="438"/>
      <c r="C265" s="452"/>
      <c r="D265" s="452"/>
      <c r="E265" s="452"/>
      <c r="F265" s="452"/>
      <c r="G265" s="452"/>
    </row>
    <row r="266" spans="1:8" s="10" customFormat="1" ht="39.950000000000003" customHeight="1">
      <c r="A266" s="472" t="s">
        <v>2065</v>
      </c>
      <c r="B266" s="469"/>
      <c r="C266" s="469"/>
      <c r="D266" s="469"/>
      <c r="E266" s="469"/>
      <c r="F266" s="469"/>
      <c r="G266" s="469"/>
    </row>
    <row r="267" spans="1:8" s="10" customFormat="1" ht="35.1" customHeight="1">
      <c r="A267" s="471" t="s">
        <v>2085</v>
      </c>
      <c r="B267" s="471"/>
      <c r="C267" s="471"/>
      <c r="D267" s="471"/>
      <c r="E267" s="471"/>
      <c r="F267" s="471"/>
      <c r="G267" s="471"/>
    </row>
    <row r="268" spans="1:8" ht="15" customHeight="1">
      <c r="A268" s="6"/>
      <c r="B268" s="6"/>
      <c r="C268" s="6"/>
      <c r="D268" s="6"/>
      <c r="E268" s="6"/>
      <c r="F268" s="23"/>
      <c r="G268" s="238" t="s">
        <v>2088</v>
      </c>
    </row>
    <row r="269" spans="1:8" s="8" customFormat="1" ht="24.95" customHeight="1">
      <c r="A269" s="226" t="s">
        <v>22</v>
      </c>
      <c r="B269" s="239" t="s">
        <v>5</v>
      </c>
      <c r="C269" s="441" t="s">
        <v>25</v>
      </c>
      <c r="D269" s="442"/>
      <c r="E269" s="226" t="s">
        <v>26</v>
      </c>
      <c r="F269" s="226" t="s">
        <v>27</v>
      </c>
      <c r="G269" s="226" t="s">
        <v>28</v>
      </c>
    </row>
    <row r="270" spans="1:8" s="8" customFormat="1" ht="20.100000000000001" customHeight="1">
      <c r="A270" s="226"/>
      <c r="B270" s="441" t="s">
        <v>253</v>
      </c>
      <c r="C270" s="466"/>
      <c r="D270" s="442"/>
      <c r="E270" s="44"/>
      <c r="F270" s="44"/>
      <c r="G270" s="226"/>
    </row>
    <row r="271" spans="1:8" s="8" customFormat="1" ht="20.100000000000001" customHeight="1">
      <c r="A271" s="226"/>
      <c r="B271" s="473" t="s">
        <v>2</v>
      </c>
      <c r="C271" s="474"/>
      <c r="D271" s="298">
        <f>A278</f>
        <v>7</v>
      </c>
      <c r="E271" s="44"/>
      <c r="F271" s="44"/>
      <c r="G271" s="231"/>
    </row>
    <row r="272" spans="1:8" s="10" customFormat="1" ht="20.100000000000001" customHeight="1">
      <c r="A272" s="45">
        <v>1</v>
      </c>
      <c r="B272" s="51" t="s">
        <v>2015</v>
      </c>
      <c r="C272" s="286" t="s">
        <v>2016</v>
      </c>
      <c r="D272" s="287" t="s">
        <v>64</v>
      </c>
      <c r="E272" s="42" t="s">
        <v>2020</v>
      </c>
      <c r="F272" s="69" t="s">
        <v>2021</v>
      </c>
      <c r="G272" s="46" t="s">
        <v>2023</v>
      </c>
      <c r="H272" s="37" t="s">
        <v>342</v>
      </c>
    </row>
    <row r="273" spans="1:8" s="10" customFormat="1" ht="20.100000000000001" customHeight="1">
      <c r="A273" s="45">
        <v>2</v>
      </c>
      <c r="B273" s="51" t="s">
        <v>2017</v>
      </c>
      <c r="C273" s="286" t="s">
        <v>2018</v>
      </c>
      <c r="D273" s="287" t="s">
        <v>6</v>
      </c>
      <c r="E273" s="42" t="s">
        <v>2020</v>
      </c>
      <c r="F273" s="69" t="s">
        <v>2021</v>
      </c>
      <c r="G273" s="127" t="s">
        <v>1</v>
      </c>
      <c r="H273" s="37" t="s">
        <v>342</v>
      </c>
    </row>
    <row r="274" spans="1:8" s="10" customFormat="1" ht="20.100000000000001" customHeight="1">
      <c r="A274" s="45">
        <v>3</v>
      </c>
      <c r="B274" s="51" t="s">
        <v>2019</v>
      </c>
      <c r="C274" s="286" t="s">
        <v>1164</v>
      </c>
      <c r="D274" s="287" t="s">
        <v>111</v>
      </c>
      <c r="E274" s="42" t="s">
        <v>2020</v>
      </c>
      <c r="F274" s="69" t="s">
        <v>2022</v>
      </c>
      <c r="G274" s="230" t="s">
        <v>2011</v>
      </c>
      <c r="H274" s="37" t="s">
        <v>342</v>
      </c>
    </row>
    <row r="275" spans="1:8" s="10" customFormat="1" ht="20.100000000000001" customHeight="1">
      <c r="A275" s="45">
        <v>4</v>
      </c>
      <c r="B275" s="51" t="s">
        <v>2024</v>
      </c>
      <c r="C275" s="286" t="s">
        <v>80</v>
      </c>
      <c r="D275" s="287" t="s">
        <v>144</v>
      </c>
      <c r="E275" s="42" t="s">
        <v>2032</v>
      </c>
      <c r="F275" s="69" t="s">
        <v>1904</v>
      </c>
      <c r="G275" s="230" t="s">
        <v>2033</v>
      </c>
      <c r="H275" s="37" t="s">
        <v>336</v>
      </c>
    </row>
    <row r="276" spans="1:8" s="10" customFormat="1" ht="20.100000000000001" customHeight="1">
      <c r="A276" s="45">
        <v>5</v>
      </c>
      <c r="B276" s="51" t="s">
        <v>2025</v>
      </c>
      <c r="C276" s="286" t="s">
        <v>211</v>
      </c>
      <c r="D276" s="287" t="s">
        <v>159</v>
      </c>
      <c r="E276" s="42" t="s">
        <v>2032</v>
      </c>
      <c r="F276" s="69" t="s">
        <v>2029</v>
      </c>
      <c r="G276" s="127" t="s">
        <v>1</v>
      </c>
      <c r="H276" s="37" t="s">
        <v>336</v>
      </c>
    </row>
    <row r="277" spans="1:8" s="10" customFormat="1" ht="20.100000000000001" customHeight="1">
      <c r="A277" s="45">
        <v>6</v>
      </c>
      <c r="B277" s="51" t="s">
        <v>2026</v>
      </c>
      <c r="C277" s="286" t="s">
        <v>2027</v>
      </c>
      <c r="D277" s="287" t="s">
        <v>86</v>
      </c>
      <c r="E277" s="42" t="s">
        <v>2032</v>
      </c>
      <c r="F277" s="69" t="s">
        <v>2030</v>
      </c>
      <c r="G277" s="127" t="s">
        <v>1</v>
      </c>
      <c r="H277" s="37" t="s">
        <v>336</v>
      </c>
    </row>
    <row r="278" spans="1:8" s="10" customFormat="1" ht="20.100000000000001" customHeight="1">
      <c r="A278" s="45">
        <v>7</v>
      </c>
      <c r="B278" s="51" t="s">
        <v>2028</v>
      </c>
      <c r="C278" s="286" t="s">
        <v>211</v>
      </c>
      <c r="D278" s="287" t="s">
        <v>45</v>
      </c>
      <c r="E278" s="42" t="s">
        <v>2032</v>
      </c>
      <c r="F278" s="69" t="s">
        <v>2031</v>
      </c>
      <c r="G278" s="127" t="s">
        <v>1</v>
      </c>
      <c r="H278" s="37" t="s">
        <v>336</v>
      </c>
    </row>
    <row r="279" spans="1:8" s="108" customFormat="1" ht="20.100000000000001" customHeight="1">
      <c r="A279" s="107"/>
      <c r="B279" s="475" t="s">
        <v>3</v>
      </c>
      <c r="C279" s="476"/>
      <c r="D279" s="125">
        <f>A293</f>
        <v>14</v>
      </c>
      <c r="E279" s="215"/>
      <c r="F279" s="69"/>
      <c r="G279" s="106"/>
      <c r="H279" s="194"/>
    </row>
    <row r="280" spans="1:8" s="10" customFormat="1" ht="20.100000000000001" customHeight="1">
      <c r="A280" s="45">
        <v>1</v>
      </c>
      <c r="B280" s="51" t="s">
        <v>2034</v>
      </c>
      <c r="C280" s="260" t="s">
        <v>997</v>
      </c>
      <c r="D280" s="261" t="s">
        <v>56</v>
      </c>
      <c r="E280" s="42" t="s">
        <v>2057</v>
      </c>
      <c r="F280" s="69" t="s">
        <v>2058</v>
      </c>
      <c r="G280" s="46"/>
      <c r="H280" s="37" t="s">
        <v>346</v>
      </c>
    </row>
    <row r="281" spans="1:8" s="10" customFormat="1" ht="20.100000000000001" customHeight="1">
      <c r="A281" s="45">
        <v>2</v>
      </c>
      <c r="B281" s="51" t="s">
        <v>2035</v>
      </c>
      <c r="C281" s="260" t="s">
        <v>2036</v>
      </c>
      <c r="D281" s="261" t="s">
        <v>56</v>
      </c>
      <c r="E281" s="42" t="s">
        <v>2057</v>
      </c>
      <c r="F281" s="69" t="s">
        <v>2059</v>
      </c>
      <c r="G281" s="230"/>
      <c r="H281" s="37" t="s">
        <v>346</v>
      </c>
    </row>
    <row r="282" spans="1:8" s="10" customFormat="1" ht="20.100000000000001" customHeight="1">
      <c r="A282" s="45">
        <v>3</v>
      </c>
      <c r="B282" s="51" t="s">
        <v>2037</v>
      </c>
      <c r="C282" s="260" t="s">
        <v>85</v>
      </c>
      <c r="D282" s="261" t="s">
        <v>51</v>
      </c>
      <c r="E282" s="42" t="s">
        <v>2057</v>
      </c>
      <c r="F282" s="69" t="s">
        <v>2060</v>
      </c>
      <c r="G282" s="230"/>
      <c r="H282" s="37" t="s">
        <v>346</v>
      </c>
    </row>
    <row r="283" spans="1:8" s="10" customFormat="1" ht="20.100000000000001" customHeight="1">
      <c r="A283" s="45">
        <v>4</v>
      </c>
      <c r="B283" s="51" t="s">
        <v>2038</v>
      </c>
      <c r="C283" s="260" t="s">
        <v>2039</v>
      </c>
      <c r="D283" s="261" t="s">
        <v>1026</v>
      </c>
      <c r="E283" s="42" t="s">
        <v>2057</v>
      </c>
      <c r="F283" s="69" t="s">
        <v>2061</v>
      </c>
      <c r="G283" s="230"/>
      <c r="H283" s="37" t="s">
        <v>346</v>
      </c>
    </row>
    <row r="284" spans="1:8" s="10" customFormat="1" ht="20.100000000000001" customHeight="1">
      <c r="A284" s="45">
        <v>5</v>
      </c>
      <c r="B284" s="51" t="s">
        <v>2040</v>
      </c>
      <c r="C284" s="260" t="s">
        <v>2041</v>
      </c>
      <c r="D284" s="261" t="s">
        <v>126</v>
      </c>
      <c r="E284" s="42" t="s">
        <v>2057</v>
      </c>
      <c r="F284" s="69" t="s">
        <v>2058</v>
      </c>
      <c r="G284" s="230"/>
      <c r="H284" s="37" t="s">
        <v>346</v>
      </c>
    </row>
    <row r="285" spans="1:8" s="10" customFormat="1" ht="20.100000000000001" customHeight="1">
      <c r="A285" s="45">
        <v>6</v>
      </c>
      <c r="B285" s="51" t="s">
        <v>2042</v>
      </c>
      <c r="C285" s="260" t="s">
        <v>211</v>
      </c>
      <c r="D285" s="261" t="s">
        <v>1911</v>
      </c>
      <c r="E285" s="42" t="s">
        <v>2057</v>
      </c>
      <c r="F285" s="69" t="s">
        <v>2058</v>
      </c>
      <c r="G285" s="230"/>
      <c r="H285" s="37" t="s">
        <v>346</v>
      </c>
    </row>
    <row r="286" spans="1:8" s="10" customFormat="1" ht="20.100000000000001" customHeight="1">
      <c r="A286" s="45">
        <v>7</v>
      </c>
      <c r="B286" s="51" t="s">
        <v>2043</v>
      </c>
      <c r="C286" s="260" t="s">
        <v>2044</v>
      </c>
      <c r="D286" s="261" t="s">
        <v>146</v>
      </c>
      <c r="E286" s="42" t="s">
        <v>2057</v>
      </c>
      <c r="F286" s="69" t="s">
        <v>1923</v>
      </c>
      <c r="G286" s="230"/>
      <c r="H286" s="37" t="s">
        <v>346</v>
      </c>
    </row>
    <row r="287" spans="1:8" s="10" customFormat="1" ht="20.100000000000001" customHeight="1">
      <c r="A287" s="45">
        <v>8</v>
      </c>
      <c r="B287" s="51" t="s">
        <v>2045</v>
      </c>
      <c r="C287" s="260" t="s">
        <v>2046</v>
      </c>
      <c r="D287" s="261" t="s">
        <v>34</v>
      </c>
      <c r="E287" s="42" t="s">
        <v>2057</v>
      </c>
      <c r="F287" s="69" t="s">
        <v>2060</v>
      </c>
      <c r="G287" s="230"/>
      <c r="H287" s="37" t="s">
        <v>346</v>
      </c>
    </row>
    <row r="288" spans="1:8" s="10" customFormat="1" ht="20.100000000000001" customHeight="1">
      <c r="A288" s="45">
        <v>9</v>
      </c>
      <c r="B288" s="51" t="s">
        <v>2047</v>
      </c>
      <c r="C288" s="260" t="s">
        <v>2048</v>
      </c>
      <c r="D288" s="261" t="s">
        <v>167</v>
      </c>
      <c r="E288" s="42" t="s">
        <v>2057</v>
      </c>
      <c r="F288" s="69" t="s">
        <v>2062</v>
      </c>
      <c r="G288" s="230"/>
      <c r="H288" s="37" t="s">
        <v>346</v>
      </c>
    </row>
    <row r="289" spans="1:8" s="10" customFormat="1" ht="20.100000000000001" customHeight="1">
      <c r="A289" s="45">
        <v>10</v>
      </c>
      <c r="B289" s="51" t="s">
        <v>2049</v>
      </c>
      <c r="C289" s="260" t="s">
        <v>170</v>
      </c>
      <c r="D289" s="261" t="s">
        <v>86</v>
      </c>
      <c r="E289" s="42" t="s">
        <v>2057</v>
      </c>
      <c r="F289" s="69" t="s">
        <v>2060</v>
      </c>
      <c r="G289" s="230"/>
      <c r="H289" s="37" t="s">
        <v>346</v>
      </c>
    </row>
    <row r="290" spans="1:8" s="10" customFormat="1" ht="20.100000000000001" customHeight="1">
      <c r="A290" s="45">
        <v>11</v>
      </c>
      <c r="B290" s="51" t="s">
        <v>2050</v>
      </c>
      <c r="C290" s="260" t="s">
        <v>1150</v>
      </c>
      <c r="D290" s="261" t="s">
        <v>61</v>
      </c>
      <c r="E290" s="42" t="s">
        <v>2057</v>
      </c>
      <c r="F290" s="69" t="s">
        <v>2063</v>
      </c>
      <c r="G290" s="230"/>
      <c r="H290" s="37" t="s">
        <v>346</v>
      </c>
    </row>
    <row r="291" spans="1:8" s="10" customFormat="1" ht="20.100000000000001" customHeight="1">
      <c r="A291" s="45">
        <v>12</v>
      </c>
      <c r="B291" s="51" t="s">
        <v>2051</v>
      </c>
      <c r="C291" s="260" t="s">
        <v>2052</v>
      </c>
      <c r="D291" s="261" t="s">
        <v>90</v>
      </c>
      <c r="E291" s="42" t="s">
        <v>2057</v>
      </c>
      <c r="F291" s="69" t="s">
        <v>2063</v>
      </c>
      <c r="G291" s="230"/>
      <c r="H291" s="37" t="s">
        <v>346</v>
      </c>
    </row>
    <row r="292" spans="1:8" s="10" customFormat="1" ht="20.100000000000001" customHeight="1">
      <c r="A292" s="45">
        <v>13</v>
      </c>
      <c r="B292" s="51" t="s">
        <v>2053</v>
      </c>
      <c r="C292" s="260" t="s">
        <v>2054</v>
      </c>
      <c r="D292" s="261" t="s">
        <v>879</v>
      </c>
      <c r="E292" s="42" t="s">
        <v>2057</v>
      </c>
      <c r="F292" s="69" t="s">
        <v>2064</v>
      </c>
      <c r="G292" s="231"/>
      <c r="H292" s="37" t="s">
        <v>346</v>
      </c>
    </row>
    <row r="293" spans="1:8" s="10" customFormat="1" ht="20.100000000000001" customHeight="1">
      <c r="A293" s="45">
        <v>14</v>
      </c>
      <c r="B293" s="51" t="s">
        <v>2055</v>
      </c>
      <c r="C293" s="260" t="s">
        <v>2056</v>
      </c>
      <c r="D293" s="261" t="s">
        <v>76</v>
      </c>
      <c r="E293" s="42" t="s">
        <v>2057</v>
      </c>
      <c r="F293" s="69" t="s">
        <v>2063</v>
      </c>
      <c r="G293" s="230"/>
      <c r="H293" s="37" t="s">
        <v>346</v>
      </c>
    </row>
    <row r="294" spans="1:8" s="8" customFormat="1" ht="20.100000000000001" customHeight="1">
      <c r="A294" s="45"/>
      <c r="B294" s="441" t="s">
        <v>2066</v>
      </c>
      <c r="C294" s="466"/>
      <c r="D294" s="442"/>
      <c r="E294" s="44"/>
      <c r="F294" s="44"/>
      <c r="G294" s="226"/>
    </row>
    <row r="295" spans="1:8" s="108" customFormat="1" ht="20.100000000000001" customHeight="1">
      <c r="A295" s="45"/>
      <c r="B295" s="473" t="s">
        <v>2</v>
      </c>
      <c r="C295" s="474"/>
      <c r="D295" s="125">
        <f>A296</f>
        <v>1</v>
      </c>
      <c r="E295" s="215"/>
      <c r="F295" s="69"/>
      <c r="G295" s="106"/>
      <c r="H295" s="194"/>
    </row>
    <row r="296" spans="1:8" s="10" customFormat="1" ht="20.100000000000001" customHeight="1">
      <c r="A296" s="45">
        <v>1</v>
      </c>
      <c r="B296" s="51" t="s">
        <v>2067</v>
      </c>
      <c r="C296" s="85" t="s">
        <v>2068</v>
      </c>
      <c r="D296" s="86" t="s">
        <v>120</v>
      </c>
      <c r="E296" s="42" t="s">
        <v>2069</v>
      </c>
      <c r="F296" s="69" t="s">
        <v>1897</v>
      </c>
      <c r="G296" s="230" t="s">
        <v>2070</v>
      </c>
      <c r="H296" s="37" t="s">
        <v>333</v>
      </c>
    </row>
    <row r="297" spans="1:8" s="10" customFormat="1" ht="21.95" customHeight="1">
      <c r="A297" s="446" t="s">
        <v>30</v>
      </c>
      <c r="B297" s="447"/>
      <c r="C297" s="447"/>
      <c r="D297" s="193">
        <f>SUM(D271,D279,D295)</f>
        <v>22</v>
      </c>
      <c r="E297" s="243" t="s">
        <v>277</v>
      </c>
      <c r="F297" s="448"/>
      <c r="G297" s="449"/>
    </row>
    <row r="298" spans="1:8" ht="21.95" customHeight="1">
      <c r="A298" s="241"/>
      <c r="B298" s="27"/>
      <c r="C298" s="28"/>
      <c r="D298" s="181"/>
      <c r="E298" s="90" t="s">
        <v>92</v>
      </c>
      <c r="F298" s="91"/>
      <c r="G298" s="53"/>
    </row>
    <row r="299" spans="1:8" ht="20.100000000000001" customHeight="1">
      <c r="A299" s="241"/>
      <c r="B299" s="34"/>
      <c r="C299" s="35"/>
      <c r="D299" s="35"/>
      <c r="E299" s="241"/>
    </row>
    <row r="300" spans="1:8" ht="18" customHeight="1">
      <c r="A300" s="192"/>
      <c r="B300" s="34"/>
      <c r="C300" s="35"/>
      <c r="D300" s="35"/>
      <c r="E300" s="192"/>
    </row>
    <row r="301" spans="1:8" ht="18" customHeight="1">
      <c r="A301" s="192"/>
      <c r="B301" s="34"/>
      <c r="C301" s="35"/>
      <c r="D301" s="35"/>
      <c r="E301" s="192"/>
    </row>
    <row r="302" spans="1:8" s="10" customFormat="1" ht="18" customHeight="1">
      <c r="A302" s="19"/>
      <c r="B302" s="19"/>
      <c r="C302" s="19"/>
      <c r="D302" s="20" t="s">
        <v>119</v>
      </c>
      <c r="E302" s="20" t="s">
        <v>12</v>
      </c>
      <c r="F302" s="36"/>
      <c r="G302" s="36"/>
    </row>
    <row r="303" spans="1:8" ht="20.100000000000001" customHeight="1">
      <c r="A303" s="16"/>
      <c r="B303" s="16"/>
      <c r="C303" s="16" t="s">
        <v>4</v>
      </c>
      <c r="D303" s="16" t="e">
        <f>SUM(D304:D305)</f>
        <v>#REF!</v>
      </c>
      <c r="E303" s="48"/>
      <c r="F303" s="48"/>
      <c r="G303" s="16"/>
    </row>
    <row r="304" spans="1:8" ht="18" customHeight="1">
      <c r="A304" s="13"/>
      <c r="B304" s="13"/>
      <c r="C304" s="13" t="s">
        <v>108</v>
      </c>
      <c r="D304" s="13" t="e">
        <f>SUM(#REF!)</f>
        <v>#REF!</v>
      </c>
      <c r="E304" s="13"/>
      <c r="F304" s="13"/>
      <c r="G304" s="13"/>
    </row>
    <row r="305" spans="1:7" ht="18" customHeight="1">
      <c r="A305" s="13"/>
      <c r="B305" s="13"/>
      <c r="C305" s="13" t="s">
        <v>109</v>
      </c>
      <c r="D305" s="13" t="e">
        <f>SUM(#REF!)</f>
        <v>#REF!</v>
      </c>
      <c r="E305" s="13"/>
      <c r="F305" s="13"/>
      <c r="G305" s="13"/>
    </row>
    <row r="321" spans="1:7" ht="18" customHeight="1">
      <c r="A321" s="13"/>
      <c r="B321" s="13"/>
      <c r="C321" s="13"/>
      <c r="D321" s="13"/>
      <c r="E321" s="13"/>
      <c r="F321" s="13"/>
      <c r="G321" s="13"/>
    </row>
    <row r="322" spans="1:7" ht="18" customHeight="1">
      <c r="A322" s="13"/>
      <c r="B322" s="13"/>
      <c r="C322" s="13"/>
      <c r="D322" s="13"/>
      <c r="E322" s="13"/>
      <c r="F322" s="13"/>
      <c r="G322" s="13"/>
    </row>
    <row r="323" spans="1:7" ht="18" customHeight="1">
      <c r="A323" s="13"/>
      <c r="B323" s="13"/>
      <c r="C323" s="13"/>
      <c r="D323" s="13"/>
      <c r="E323" s="13"/>
      <c r="F323" s="13"/>
      <c r="G323" s="13"/>
    </row>
    <row r="324" spans="1:7" ht="18" customHeight="1">
      <c r="A324" s="13"/>
      <c r="B324" s="13"/>
      <c r="C324" s="13"/>
      <c r="D324" s="13"/>
      <c r="E324" s="13"/>
      <c r="F324" s="13"/>
      <c r="G324" s="13"/>
    </row>
    <row r="325" spans="1:7" ht="18" customHeight="1">
      <c r="A325" s="13"/>
      <c r="B325" s="13"/>
      <c r="C325" s="13"/>
      <c r="D325" s="13"/>
      <c r="E325" s="13"/>
      <c r="F325" s="13"/>
      <c r="G325" s="13"/>
    </row>
    <row r="326" spans="1:7" ht="18" customHeight="1">
      <c r="A326" s="13"/>
      <c r="B326" s="13"/>
      <c r="C326" s="13"/>
      <c r="D326" s="13"/>
      <c r="E326" s="13"/>
      <c r="F326" s="13"/>
      <c r="G326" s="13"/>
    </row>
    <row r="327" spans="1:7" ht="18" customHeight="1">
      <c r="A327" s="13"/>
      <c r="B327" s="13"/>
      <c r="C327" s="13"/>
      <c r="D327" s="13"/>
      <c r="E327" s="13"/>
      <c r="F327" s="13"/>
      <c r="G327" s="13"/>
    </row>
    <row r="328" spans="1:7" ht="18" customHeight="1">
      <c r="A328" s="13"/>
      <c r="B328" s="13"/>
      <c r="C328" s="13"/>
      <c r="D328" s="13"/>
      <c r="E328" s="13"/>
      <c r="F328" s="13"/>
      <c r="G328" s="13"/>
    </row>
    <row r="329" spans="1:7" ht="18" customHeight="1">
      <c r="A329" s="13"/>
      <c r="B329" s="13"/>
      <c r="C329" s="13"/>
      <c r="D329" s="13"/>
      <c r="E329" s="13"/>
      <c r="F329" s="13"/>
      <c r="G329" s="13"/>
    </row>
    <row r="330" spans="1:7" ht="18" customHeight="1">
      <c r="A330" s="13"/>
      <c r="B330" s="13"/>
      <c r="C330" s="13"/>
      <c r="D330" s="13"/>
      <c r="E330" s="13"/>
      <c r="F330" s="13"/>
      <c r="G330" s="13"/>
    </row>
    <row r="331" spans="1:7" ht="18" customHeight="1">
      <c r="A331" s="16"/>
      <c r="B331" s="16"/>
      <c r="C331" s="16"/>
      <c r="D331" s="16"/>
      <c r="F331" s="16"/>
      <c r="G331" s="16"/>
    </row>
    <row r="332" spans="1:7" ht="18" customHeight="1">
      <c r="A332" s="16"/>
      <c r="B332" s="16"/>
      <c r="C332" s="16"/>
      <c r="D332" s="16"/>
      <c r="F332" s="16"/>
      <c r="G332" s="16"/>
    </row>
    <row r="333" spans="1:7" ht="18" customHeight="1">
      <c r="A333" s="16"/>
      <c r="B333" s="16"/>
      <c r="C333" s="16"/>
      <c r="D333" s="16"/>
      <c r="F333" s="16"/>
      <c r="G333" s="16"/>
    </row>
    <row r="334" spans="1:7" ht="18" customHeight="1">
      <c r="A334" s="16"/>
      <c r="B334" s="16"/>
      <c r="C334" s="16"/>
      <c r="D334" s="16"/>
      <c r="F334" s="16"/>
      <c r="G334" s="16"/>
    </row>
    <row r="335" spans="1:7" ht="18" customHeight="1">
      <c r="A335" s="16"/>
      <c r="B335" s="16"/>
      <c r="C335" s="16"/>
      <c r="D335" s="16"/>
      <c r="F335" s="16"/>
      <c r="G335" s="16"/>
    </row>
    <row r="336" spans="1:7" ht="18" customHeight="1">
      <c r="A336" s="16"/>
      <c r="B336" s="16"/>
      <c r="C336" s="16"/>
      <c r="D336" s="16"/>
      <c r="F336" s="16"/>
      <c r="G336" s="16"/>
    </row>
    <row r="337" spans="1:7" ht="18" customHeight="1">
      <c r="A337" s="16"/>
      <c r="B337" s="16"/>
      <c r="C337" s="16"/>
      <c r="D337" s="16"/>
      <c r="F337" s="16"/>
      <c r="G337" s="16"/>
    </row>
    <row r="338" spans="1:7" ht="18" customHeight="1">
      <c r="A338" s="16"/>
      <c r="B338" s="16"/>
      <c r="C338" s="16"/>
      <c r="D338" s="16"/>
      <c r="F338" s="16"/>
      <c r="G338" s="16"/>
    </row>
    <row r="339" spans="1:7" ht="18" customHeight="1">
      <c r="A339" s="16"/>
      <c r="B339" s="16"/>
      <c r="C339" s="16"/>
      <c r="D339" s="16"/>
      <c r="F339" s="16"/>
      <c r="G339" s="16"/>
    </row>
    <row r="340" spans="1:7" ht="18" customHeight="1">
      <c r="A340" s="16"/>
      <c r="B340" s="16"/>
      <c r="C340" s="16"/>
      <c r="D340" s="16"/>
      <c r="F340" s="16"/>
      <c r="G340" s="16"/>
    </row>
    <row r="341" spans="1:7" ht="18" customHeight="1">
      <c r="A341" s="16"/>
      <c r="B341" s="16"/>
      <c r="C341" s="16"/>
      <c r="D341" s="16"/>
      <c r="F341" s="16"/>
      <c r="G341" s="16"/>
    </row>
    <row r="342" spans="1:7" ht="18" customHeight="1">
      <c r="A342" s="13"/>
      <c r="B342" s="13"/>
      <c r="C342" s="13"/>
      <c r="D342" s="13"/>
      <c r="E342" s="13"/>
      <c r="F342" s="13"/>
      <c r="G342" s="13"/>
    </row>
    <row r="343" spans="1:7" ht="18" customHeight="1">
      <c r="A343" s="13"/>
      <c r="B343" s="13"/>
      <c r="C343" s="13"/>
      <c r="D343" s="13"/>
      <c r="E343" s="13"/>
      <c r="F343" s="13"/>
      <c r="G343" s="13"/>
    </row>
    <row r="344" spans="1:7" ht="18" customHeight="1">
      <c r="A344" s="13"/>
      <c r="B344" s="13"/>
      <c r="C344" s="13"/>
      <c r="D344" s="13"/>
      <c r="E344" s="13"/>
      <c r="F344" s="13"/>
      <c r="G344" s="13"/>
    </row>
    <row r="345" spans="1:7" ht="18" customHeight="1">
      <c r="A345" s="13"/>
      <c r="B345" s="13"/>
      <c r="C345" s="13"/>
      <c r="D345" s="13"/>
      <c r="E345" s="13"/>
      <c r="F345" s="13"/>
      <c r="G345" s="13"/>
    </row>
    <row r="346" spans="1:7" ht="18" customHeight="1">
      <c r="A346" s="13"/>
      <c r="B346" s="13"/>
      <c r="C346" s="13"/>
      <c r="D346" s="13"/>
      <c r="E346" s="13"/>
      <c r="F346" s="13"/>
      <c r="G346" s="13"/>
    </row>
    <row r="347" spans="1:7" ht="18" customHeight="1">
      <c r="A347" s="16"/>
      <c r="B347" s="16"/>
      <c r="C347" s="16"/>
      <c r="D347" s="16"/>
      <c r="F347" s="16"/>
      <c r="G347" s="16"/>
    </row>
    <row r="348" spans="1:7" ht="18" customHeight="1">
      <c r="A348" s="16"/>
      <c r="B348" s="16"/>
      <c r="C348" s="16"/>
      <c r="D348" s="16"/>
      <c r="F348" s="16"/>
      <c r="G348" s="16"/>
    </row>
    <row r="349" spans="1:7" ht="18" customHeight="1"/>
    <row r="350" spans="1:7" ht="18" customHeight="1"/>
    <row r="351" spans="1:7" ht="18" customHeight="1"/>
    <row r="352" spans="1:7" ht="18" customHeight="1"/>
    <row r="353" ht="18" customHeight="1"/>
    <row r="354" ht="18" customHeight="1"/>
    <row r="355" ht="18" customHeight="1"/>
    <row r="356" ht="18" customHeight="1"/>
    <row r="357" ht="18" customHeight="1"/>
    <row r="358" ht="18" customHeight="1"/>
    <row r="359" ht="18" customHeight="1"/>
    <row r="360" ht="18" customHeight="1"/>
    <row r="361" ht="18" customHeight="1"/>
    <row r="362" ht="18" customHeight="1"/>
    <row r="363" ht="18" customHeight="1"/>
    <row r="364" ht="18" customHeight="1"/>
    <row r="365" ht="18" customHeight="1"/>
    <row r="366" ht="18" customHeight="1"/>
    <row r="367" ht="18" customHeight="1"/>
    <row r="368" ht="18" customHeight="1"/>
    <row r="369" ht="18" customHeight="1"/>
    <row r="370" ht="18" customHeight="1"/>
    <row r="371" ht="18" customHeight="1"/>
  </sheetData>
  <sortState ref="A8:H8">
    <sortCondition ref="A7"/>
  </sortState>
  <mergeCells count="25">
    <mergeCell ref="B279:C279"/>
    <mergeCell ref="A297:C297"/>
    <mergeCell ref="F297:G297"/>
    <mergeCell ref="A265:G265"/>
    <mergeCell ref="A266:G266"/>
    <mergeCell ref="A267:G267"/>
    <mergeCell ref="C269:D269"/>
    <mergeCell ref="B271:C271"/>
    <mergeCell ref="B270:D270"/>
    <mergeCell ref="B294:D294"/>
    <mergeCell ref="B295:C295"/>
    <mergeCell ref="A250:C250"/>
    <mergeCell ref="F250:G250"/>
    <mergeCell ref="A227:G227"/>
    <mergeCell ref="A228:G228"/>
    <mergeCell ref="A229:G229"/>
    <mergeCell ref="C231:D231"/>
    <mergeCell ref="A1:G1"/>
    <mergeCell ref="A2:G2"/>
    <mergeCell ref="A3:G3"/>
    <mergeCell ref="C5:D5"/>
    <mergeCell ref="A224:C224"/>
    <mergeCell ref="F224:G224"/>
    <mergeCell ref="B6:C6"/>
    <mergeCell ref="B112:C112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2"/>
  <sheetViews>
    <sheetView view="pageBreakPreview" zoomScaleNormal="100" workbookViewId="0">
      <selection activeCell="G6" sqref="G6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6.875" style="4" bestFit="1" customWidth="1"/>
    <col min="5" max="5" width="11.625" style="64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451" t="s">
        <v>5554</v>
      </c>
      <c r="B1" s="438"/>
      <c r="C1" s="452"/>
      <c r="D1" s="452"/>
      <c r="E1" s="452"/>
      <c r="F1" s="452"/>
      <c r="G1" s="452"/>
    </row>
    <row r="2" spans="1:8" s="10" customFormat="1" ht="24.95" customHeight="1">
      <c r="A2" s="469" t="s">
        <v>3447</v>
      </c>
      <c r="B2" s="469"/>
      <c r="C2" s="469"/>
      <c r="D2" s="469"/>
      <c r="E2" s="469"/>
      <c r="F2" s="469"/>
      <c r="G2" s="469"/>
    </row>
    <row r="3" spans="1:8" s="10" customFormat="1" ht="35.1" customHeight="1">
      <c r="A3" s="471" t="s">
        <v>5726</v>
      </c>
      <c r="B3" s="471"/>
      <c r="C3" s="471"/>
      <c r="D3" s="471"/>
      <c r="E3" s="471"/>
      <c r="F3" s="471"/>
      <c r="G3" s="471"/>
    </row>
    <row r="4" spans="1:8" ht="15" customHeight="1">
      <c r="A4" s="6"/>
      <c r="B4" s="6"/>
      <c r="C4" s="6"/>
      <c r="D4" s="6"/>
      <c r="E4" s="6"/>
      <c r="F4" s="186"/>
      <c r="G4" s="354" t="s">
        <v>5730</v>
      </c>
    </row>
    <row r="5" spans="1:8" s="8" customFormat="1" ht="24.95" customHeight="1">
      <c r="A5" s="226" t="s">
        <v>22</v>
      </c>
      <c r="B5" s="349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41" t="s">
        <v>2</v>
      </c>
      <c r="C6" s="466"/>
      <c r="D6" s="350">
        <f>A14</f>
        <v>8</v>
      </c>
      <c r="E6" s="44"/>
      <c r="F6" s="44"/>
      <c r="G6" s="231"/>
    </row>
    <row r="7" spans="1:8" s="8" customFormat="1" ht="18" customHeight="1">
      <c r="A7" s="9">
        <v>1</v>
      </c>
      <c r="B7" s="51" t="s">
        <v>3914</v>
      </c>
      <c r="C7" s="85" t="s">
        <v>175</v>
      </c>
      <c r="D7" s="86" t="s">
        <v>82</v>
      </c>
      <c r="E7" s="42" t="s">
        <v>3724</v>
      </c>
      <c r="F7" s="69" t="s">
        <v>3917</v>
      </c>
      <c r="G7" s="37" t="s">
        <v>3231</v>
      </c>
      <c r="H7" s="37" t="s">
        <v>333</v>
      </c>
    </row>
    <row r="8" spans="1:8" s="8" customFormat="1" ht="18" customHeight="1">
      <c r="A8" s="9">
        <v>2</v>
      </c>
      <c r="B8" s="51" t="s">
        <v>3915</v>
      </c>
      <c r="C8" s="85" t="s">
        <v>3916</v>
      </c>
      <c r="D8" s="86" t="s">
        <v>226</v>
      </c>
      <c r="E8" s="42" t="s">
        <v>3724</v>
      </c>
      <c r="F8" s="69" t="s">
        <v>2081</v>
      </c>
      <c r="G8" s="105" t="s">
        <v>1</v>
      </c>
      <c r="H8" s="37" t="s">
        <v>333</v>
      </c>
    </row>
    <row r="9" spans="1:8" s="8" customFormat="1" ht="18" customHeight="1">
      <c r="A9" s="9">
        <v>3</v>
      </c>
      <c r="B9" s="51" t="s">
        <v>3918</v>
      </c>
      <c r="C9" s="85" t="s">
        <v>1351</v>
      </c>
      <c r="D9" s="86" t="s">
        <v>2001</v>
      </c>
      <c r="E9" s="42" t="s">
        <v>2069</v>
      </c>
      <c r="F9" s="69" t="s">
        <v>3926</v>
      </c>
      <c r="G9" s="54" t="s">
        <v>3930</v>
      </c>
      <c r="H9" s="37" t="s">
        <v>333</v>
      </c>
    </row>
    <row r="10" spans="1:8" s="8" customFormat="1" ht="18" customHeight="1">
      <c r="A10" s="9">
        <v>4</v>
      </c>
      <c r="B10" s="51" t="s">
        <v>3919</v>
      </c>
      <c r="C10" s="85" t="s">
        <v>3920</v>
      </c>
      <c r="D10" s="86" t="s">
        <v>3921</v>
      </c>
      <c r="E10" s="42" t="s">
        <v>2069</v>
      </c>
      <c r="F10" s="69" t="s">
        <v>3927</v>
      </c>
      <c r="G10" s="54" t="s">
        <v>3929</v>
      </c>
      <c r="H10" s="37" t="s">
        <v>333</v>
      </c>
    </row>
    <row r="11" spans="1:8" s="8" customFormat="1" ht="18" customHeight="1">
      <c r="A11" s="9">
        <v>5</v>
      </c>
      <c r="B11" s="51" t="s">
        <v>3922</v>
      </c>
      <c r="C11" s="85" t="s">
        <v>374</v>
      </c>
      <c r="D11" s="86" t="s">
        <v>81</v>
      </c>
      <c r="E11" s="42" t="s">
        <v>2069</v>
      </c>
      <c r="F11" s="69" t="s">
        <v>3928</v>
      </c>
      <c r="G11" s="54" t="s">
        <v>3930</v>
      </c>
      <c r="H11" s="37" t="s">
        <v>333</v>
      </c>
    </row>
    <row r="12" spans="1:8" s="8" customFormat="1" ht="18" customHeight="1">
      <c r="A12" s="9">
        <v>6</v>
      </c>
      <c r="B12" s="51" t="s">
        <v>3923</v>
      </c>
      <c r="C12" s="85" t="s">
        <v>3924</v>
      </c>
      <c r="D12" s="86" t="s">
        <v>52</v>
      </c>
      <c r="E12" s="42" t="s">
        <v>2069</v>
      </c>
      <c r="F12" s="69" t="s">
        <v>3917</v>
      </c>
      <c r="G12" s="54" t="s">
        <v>3930</v>
      </c>
      <c r="H12" s="37" t="s">
        <v>333</v>
      </c>
    </row>
    <row r="13" spans="1:8" s="8" customFormat="1" ht="18" customHeight="1">
      <c r="A13" s="9">
        <v>7</v>
      </c>
      <c r="B13" s="51" t="s">
        <v>3925</v>
      </c>
      <c r="C13" s="85" t="s">
        <v>211</v>
      </c>
      <c r="D13" s="86" t="s">
        <v>159</v>
      </c>
      <c r="E13" s="42" t="s">
        <v>2069</v>
      </c>
      <c r="F13" s="69" t="s">
        <v>3066</v>
      </c>
      <c r="G13" s="54" t="s">
        <v>3930</v>
      </c>
      <c r="H13" s="37" t="s">
        <v>333</v>
      </c>
    </row>
    <row r="14" spans="1:8" s="8" customFormat="1" ht="18" customHeight="1">
      <c r="A14" s="9">
        <v>8</v>
      </c>
      <c r="B14" s="51" t="s">
        <v>3529</v>
      </c>
      <c r="C14" s="85" t="s">
        <v>190</v>
      </c>
      <c r="D14" s="86" t="s">
        <v>56</v>
      </c>
      <c r="E14" s="42" t="s">
        <v>3530</v>
      </c>
      <c r="F14" s="69" t="s">
        <v>2948</v>
      </c>
      <c r="G14" s="37" t="s">
        <v>3231</v>
      </c>
      <c r="H14" s="37" t="s">
        <v>3531</v>
      </c>
    </row>
    <row r="15" spans="1:8" s="8" customFormat="1" ht="20.100000000000001" customHeight="1">
      <c r="A15" s="45"/>
      <c r="B15" s="441" t="s">
        <v>3</v>
      </c>
      <c r="C15" s="466"/>
      <c r="D15" s="350">
        <f>A65</f>
        <v>50</v>
      </c>
      <c r="E15" s="44"/>
      <c r="F15" s="44"/>
      <c r="G15" s="258"/>
      <c r="H15" s="37"/>
    </row>
    <row r="16" spans="1:8" s="8" customFormat="1" ht="18" customHeight="1">
      <c r="A16" s="9">
        <v>1</v>
      </c>
      <c r="B16" s="51" t="s">
        <v>4914</v>
      </c>
      <c r="C16" s="286" t="s">
        <v>4915</v>
      </c>
      <c r="D16" s="287" t="s">
        <v>11</v>
      </c>
      <c r="E16" s="42" t="s">
        <v>4950</v>
      </c>
      <c r="F16" s="69" t="s">
        <v>2031</v>
      </c>
      <c r="G16" s="105"/>
      <c r="H16" s="37" t="s">
        <v>333</v>
      </c>
    </row>
    <row r="17" spans="1:8" s="8" customFormat="1" ht="18" customHeight="1">
      <c r="A17" s="9">
        <v>2</v>
      </c>
      <c r="B17" s="51" t="s">
        <v>4916</v>
      </c>
      <c r="C17" s="286" t="s">
        <v>98</v>
      </c>
      <c r="D17" s="287" t="s">
        <v>4917</v>
      </c>
      <c r="E17" s="42" t="s">
        <v>4950</v>
      </c>
      <c r="F17" s="69" t="s">
        <v>4951</v>
      </c>
      <c r="G17" s="105"/>
      <c r="H17" s="37" t="s">
        <v>333</v>
      </c>
    </row>
    <row r="18" spans="1:8" s="8" customFormat="1" ht="18" customHeight="1">
      <c r="A18" s="9">
        <v>3</v>
      </c>
      <c r="B18" s="51" t="s">
        <v>4918</v>
      </c>
      <c r="C18" s="286" t="s">
        <v>211</v>
      </c>
      <c r="D18" s="287" t="s">
        <v>4919</v>
      </c>
      <c r="E18" s="42" t="s">
        <v>4950</v>
      </c>
      <c r="F18" s="69" t="s">
        <v>4952</v>
      </c>
      <c r="G18" s="105"/>
      <c r="H18" s="37" t="s">
        <v>333</v>
      </c>
    </row>
    <row r="19" spans="1:8" s="8" customFormat="1" ht="18" customHeight="1">
      <c r="A19" s="9">
        <v>4</v>
      </c>
      <c r="B19" s="51" t="s">
        <v>4920</v>
      </c>
      <c r="C19" s="286" t="s">
        <v>4921</v>
      </c>
      <c r="D19" s="287" t="s">
        <v>179</v>
      </c>
      <c r="E19" s="42" t="s">
        <v>4950</v>
      </c>
      <c r="F19" s="69" t="s">
        <v>1923</v>
      </c>
      <c r="G19" s="105"/>
      <c r="H19" s="37" t="s">
        <v>333</v>
      </c>
    </row>
    <row r="20" spans="1:8" s="8" customFormat="1" ht="18" customHeight="1">
      <c r="A20" s="9">
        <v>5</v>
      </c>
      <c r="B20" s="51" t="s">
        <v>4922</v>
      </c>
      <c r="C20" s="286" t="s">
        <v>4923</v>
      </c>
      <c r="D20" s="287" t="s">
        <v>47</v>
      </c>
      <c r="E20" s="42" t="s">
        <v>4950</v>
      </c>
      <c r="F20" s="69" t="s">
        <v>4857</v>
      </c>
      <c r="G20" s="105"/>
      <c r="H20" s="37" t="s">
        <v>333</v>
      </c>
    </row>
    <row r="21" spans="1:8" s="8" customFormat="1" ht="18" customHeight="1">
      <c r="A21" s="9">
        <v>6</v>
      </c>
      <c r="B21" s="51" t="s">
        <v>4924</v>
      </c>
      <c r="C21" s="286" t="s">
        <v>4925</v>
      </c>
      <c r="D21" s="287" t="s">
        <v>3192</v>
      </c>
      <c r="E21" s="42" t="s">
        <v>4950</v>
      </c>
      <c r="F21" s="69" t="s">
        <v>3294</v>
      </c>
      <c r="G21" s="105"/>
      <c r="H21" s="37" t="s">
        <v>333</v>
      </c>
    </row>
    <row r="22" spans="1:8" s="8" customFormat="1" ht="18" customHeight="1">
      <c r="A22" s="9">
        <v>7</v>
      </c>
      <c r="B22" s="51" t="s">
        <v>4926</v>
      </c>
      <c r="C22" s="286" t="s">
        <v>4927</v>
      </c>
      <c r="D22" s="287" t="s">
        <v>64</v>
      </c>
      <c r="E22" s="42" t="s">
        <v>4950</v>
      </c>
      <c r="F22" s="69" t="s">
        <v>4953</v>
      </c>
      <c r="G22" s="105"/>
      <c r="H22" s="37" t="s">
        <v>333</v>
      </c>
    </row>
    <row r="23" spans="1:8" s="8" customFormat="1" ht="18" customHeight="1">
      <c r="A23" s="9">
        <v>8</v>
      </c>
      <c r="B23" s="51" t="s">
        <v>4928</v>
      </c>
      <c r="C23" s="286" t="s">
        <v>4929</v>
      </c>
      <c r="D23" s="287" t="s">
        <v>3142</v>
      </c>
      <c r="E23" s="42" t="s">
        <v>4950</v>
      </c>
      <c r="F23" s="69" t="s">
        <v>3294</v>
      </c>
      <c r="G23" s="105"/>
      <c r="H23" s="37" t="s">
        <v>333</v>
      </c>
    </row>
    <row r="24" spans="1:8" s="8" customFormat="1" ht="18" customHeight="1">
      <c r="A24" s="9">
        <v>9</v>
      </c>
      <c r="B24" s="51" t="s">
        <v>4930</v>
      </c>
      <c r="C24" s="286" t="s">
        <v>4931</v>
      </c>
      <c r="D24" s="287" t="s">
        <v>146</v>
      </c>
      <c r="E24" s="42" t="s">
        <v>4950</v>
      </c>
      <c r="F24" s="69" t="s">
        <v>4954</v>
      </c>
      <c r="G24" s="105"/>
      <c r="H24" s="37" t="s">
        <v>333</v>
      </c>
    </row>
    <row r="25" spans="1:8" s="8" customFormat="1" ht="18" customHeight="1">
      <c r="A25" s="9">
        <v>10</v>
      </c>
      <c r="B25" s="51" t="s">
        <v>4932</v>
      </c>
      <c r="C25" s="286" t="s">
        <v>4933</v>
      </c>
      <c r="D25" s="287" t="s">
        <v>146</v>
      </c>
      <c r="E25" s="42" t="s">
        <v>4950</v>
      </c>
      <c r="F25" s="69" t="s">
        <v>4955</v>
      </c>
      <c r="G25" s="105"/>
      <c r="H25" s="37" t="s">
        <v>333</v>
      </c>
    </row>
    <row r="26" spans="1:8" s="8" customFormat="1" ht="18" customHeight="1">
      <c r="A26" s="9">
        <v>11</v>
      </c>
      <c r="B26" s="51" t="s">
        <v>4934</v>
      </c>
      <c r="C26" s="286" t="s">
        <v>4935</v>
      </c>
      <c r="D26" s="287" t="s">
        <v>53</v>
      </c>
      <c r="E26" s="42" t="s">
        <v>4950</v>
      </c>
      <c r="F26" s="69" t="s">
        <v>3294</v>
      </c>
      <c r="G26" s="105"/>
      <c r="H26" s="37" t="s">
        <v>333</v>
      </c>
    </row>
    <row r="27" spans="1:8" s="8" customFormat="1" ht="18" customHeight="1">
      <c r="A27" s="9">
        <v>12</v>
      </c>
      <c r="B27" s="51" t="s">
        <v>4936</v>
      </c>
      <c r="C27" s="286" t="s">
        <v>4937</v>
      </c>
      <c r="D27" s="287" t="s">
        <v>309</v>
      </c>
      <c r="E27" s="42" t="s">
        <v>4950</v>
      </c>
      <c r="F27" s="69" t="s">
        <v>1926</v>
      </c>
      <c r="G27" s="105"/>
      <c r="H27" s="37" t="s">
        <v>333</v>
      </c>
    </row>
    <row r="28" spans="1:8" s="8" customFormat="1" ht="18" customHeight="1">
      <c r="A28" s="9">
        <v>13</v>
      </c>
      <c r="B28" s="51" t="s">
        <v>4938</v>
      </c>
      <c r="C28" s="286" t="s">
        <v>4937</v>
      </c>
      <c r="D28" s="287" t="s">
        <v>984</v>
      </c>
      <c r="E28" s="42" t="s">
        <v>4950</v>
      </c>
      <c r="F28" s="69" t="s">
        <v>1926</v>
      </c>
      <c r="G28" s="105"/>
      <c r="H28" s="37" t="s">
        <v>333</v>
      </c>
    </row>
    <row r="29" spans="1:8" s="8" customFormat="1" ht="18" customHeight="1">
      <c r="A29" s="9">
        <v>14</v>
      </c>
      <c r="B29" s="51" t="s">
        <v>4939</v>
      </c>
      <c r="C29" s="286" t="s">
        <v>538</v>
      </c>
      <c r="D29" s="287" t="s">
        <v>4940</v>
      </c>
      <c r="E29" s="42" t="s">
        <v>4950</v>
      </c>
      <c r="F29" s="69" t="s">
        <v>4956</v>
      </c>
      <c r="G29" s="105"/>
      <c r="H29" s="37" t="s">
        <v>333</v>
      </c>
    </row>
    <row r="30" spans="1:8" s="8" customFormat="1" ht="18" customHeight="1">
      <c r="A30" s="9">
        <v>15</v>
      </c>
      <c r="B30" s="51" t="s">
        <v>4941</v>
      </c>
      <c r="C30" s="286" t="s">
        <v>4942</v>
      </c>
      <c r="D30" s="287" t="s">
        <v>182</v>
      </c>
      <c r="E30" s="42" t="s">
        <v>4950</v>
      </c>
      <c r="F30" s="69" t="s">
        <v>4957</v>
      </c>
      <c r="G30" s="105"/>
      <c r="H30" s="37" t="s">
        <v>333</v>
      </c>
    </row>
    <row r="31" spans="1:8" s="8" customFormat="1" ht="18" customHeight="1">
      <c r="A31" s="9">
        <v>16</v>
      </c>
      <c r="B31" s="51" t="s">
        <v>4943</v>
      </c>
      <c r="C31" s="286" t="s">
        <v>4944</v>
      </c>
      <c r="D31" s="287" t="s">
        <v>2181</v>
      </c>
      <c r="E31" s="42" t="s">
        <v>4950</v>
      </c>
      <c r="F31" s="69" t="s">
        <v>4958</v>
      </c>
      <c r="G31" s="105"/>
      <c r="H31" s="37" t="s">
        <v>333</v>
      </c>
    </row>
    <row r="32" spans="1:8" s="8" customFormat="1" ht="18" customHeight="1">
      <c r="A32" s="9">
        <v>17</v>
      </c>
      <c r="B32" s="51" t="s">
        <v>4945</v>
      </c>
      <c r="C32" s="286" t="s">
        <v>114</v>
      </c>
      <c r="D32" s="287" t="s">
        <v>230</v>
      </c>
      <c r="E32" s="42" t="s">
        <v>4950</v>
      </c>
      <c r="F32" s="69" t="s">
        <v>4955</v>
      </c>
      <c r="G32" s="105"/>
      <c r="H32" s="37" t="s">
        <v>333</v>
      </c>
    </row>
    <row r="33" spans="1:9" s="8" customFormat="1" ht="18" customHeight="1">
      <c r="A33" s="9">
        <v>18</v>
      </c>
      <c r="B33" s="51" t="s">
        <v>4946</v>
      </c>
      <c r="C33" s="286" t="s">
        <v>206</v>
      </c>
      <c r="D33" s="287" t="s">
        <v>998</v>
      </c>
      <c r="E33" s="42" t="s">
        <v>4950</v>
      </c>
      <c r="F33" s="69" t="s">
        <v>3294</v>
      </c>
      <c r="G33" s="105"/>
      <c r="H33" s="37" t="s">
        <v>333</v>
      </c>
    </row>
    <row r="34" spans="1:9" s="8" customFormat="1" ht="18" customHeight="1">
      <c r="A34" s="9">
        <v>19</v>
      </c>
      <c r="B34" s="51" t="s">
        <v>4947</v>
      </c>
      <c r="C34" s="286" t="s">
        <v>98</v>
      </c>
      <c r="D34" s="287" t="s">
        <v>113</v>
      </c>
      <c r="E34" s="42" t="s">
        <v>4950</v>
      </c>
      <c r="F34" s="69" t="s">
        <v>3067</v>
      </c>
      <c r="G34" s="105"/>
      <c r="H34" s="37" t="s">
        <v>333</v>
      </c>
    </row>
    <row r="35" spans="1:9" s="8" customFormat="1" ht="18" customHeight="1">
      <c r="A35" s="9">
        <v>20</v>
      </c>
      <c r="B35" s="51" t="s">
        <v>4948</v>
      </c>
      <c r="C35" s="286" t="s">
        <v>4949</v>
      </c>
      <c r="D35" s="287" t="s">
        <v>84</v>
      </c>
      <c r="E35" s="42" t="s">
        <v>4950</v>
      </c>
      <c r="F35" s="69" t="s">
        <v>4959</v>
      </c>
      <c r="G35" s="105"/>
      <c r="H35" s="37" t="s">
        <v>333</v>
      </c>
    </row>
    <row r="36" spans="1:9" s="8" customFormat="1" ht="18" customHeight="1">
      <c r="A36" s="9">
        <v>21</v>
      </c>
      <c r="B36" s="51" t="s">
        <v>4640</v>
      </c>
      <c r="C36" s="286" t="s">
        <v>4641</v>
      </c>
      <c r="D36" s="287" t="s">
        <v>11</v>
      </c>
      <c r="E36" s="42" t="s">
        <v>4651</v>
      </c>
      <c r="F36" s="69" t="s">
        <v>3064</v>
      </c>
      <c r="G36" s="152"/>
      <c r="H36" s="37" t="s">
        <v>333</v>
      </c>
    </row>
    <row r="37" spans="1:9" s="8" customFormat="1" ht="18" customHeight="1">
      <c r="A37" s="9">
        <v>22</v>
      </c>
      <c r="B37" s="51" t="s">
        <v>4642</v>
      </c>
      <c r="C37" s="286" t="s">
        <v>4643</v>
      </c>
      <c r="D37" s="287" t="s">
        <v>151</v>
      </c>
      <c r="E37" s="42" t="s">
        <v>4651</v>
      </c>
      <c r="F37" s="69" t="s">
        <v>4653</v>
      </c>
      <c r="G37" s="152"/>
      <c r="H37" s="37" t="s">
        <v>333</v>
      </c>
    </row>
    <row r="38" spans="1:9" s="8" customFormat="1" ht="18" customHeight="1">
      <c r="A38" s="9">
        <v>23</v>
      </c>
      <c r="B38" s="51" t="s">
        <v>4644</v>
      </c>
      <c r="C38" s="286" t="s">
        <v>4645</v>
      </c>
      <c r="D38" s="287" t="s">
        <v>376</v>
      </c>
      <c r="E38" s="42" t="s">
        <v>4651</v>
      </c>
      <c r="F38" s="69" t="s">
        <v>4654</v>
      </c>
      <c r="G38" s="105"/>
      <c r="H38" s="37" t="s">
        <v>333</v>
      </c>
    </row>
    <row r="39" spans="1:9" s="8" customFormat="1" ht="18" customHeight="1">
      <c r="A39" s="9">
        <v>24</v>
      </c>
      <c r="B39" s="51" t="s">
        <v>4646</v>
      </c>
      <c r="C39" s="286" t="s">
        <v>4647</v>
      </c>
      <c r="D39" s="287" t="s">
        <v>154</v>
      </c>
      <c r="E39" s="42" t="s">
        <v>4651</v>
      </c>
      <c r="F39" s="69" t="s">
        <v>3064</v>
      </c>
      <c r="G39" s="105"/>
      <c r="H39" s="37" t="s">
        <v>333</v>
      </c>
    </row>
    <row r="40" spans="1:9" s="8" customFormat="1" ht="18" customHeight="1">
      <c r="A40" s="9">
        <v>25</v>
      </c>
      <c r="B40" s="51" t="s">
        <v>4648</v>
      </c>
      <c r="C40" s="286" t="s">
        <v>4278</v>
      </c>
      <c r="D40" s="287" t="s">
        <v>86</v>
      </c>
      <c r="E40" s="42" t="s">
        <v>4651</v>
      </c>
      <c r="F40" s="69" t="s">
        <v>1954</v>
      </c>
      <c r="G40" s="105"/>
      <c r="H40" s="37" t="s">
        <v>333</v>
      </c>
    </row>
    <row r="41" spans="1:9" s="8" customFormat="1" ht="18" customHeight="1">
      <c r="A41" s="9">
        <v>26</v>
      </c>
      <c r="B41" s="51" t="s">
        <v>4649</v>
      </c>
      <c r="C41" s="286" t="s">
        <v>4650</v>
      </c>
      <c r="D41" s="287" t="s">
        <v>52</v>
      </c>
      <c r="E41" s="42" t="s">
        <v>4651</v>
      </c>
      <c r="F41" s="69" t="s">
        <v>4652</v>
      </c>
      <c r="G41" s="105"/>
      <c r="H41" s="37" t="s">
        <v>333</v>
      </c>
    </row>
    <row r="42" spans="1:9" s="8" customFormat="1" ht="18" customHeight="1">
      <c r="A42" s="9">
        <v>27</v>
      </c>
      <c r="B42" s="51" t="s">
        <v>4548</v>
      </c>
      <c r="C42" s="286" t="s">
        <v>4549</v>
      </c>
      <c r="D42" s="287" t="s">
        <v>11</v>
      </c>
      <c r="E42" s="42" t="s">
        <v>3624</v>
      </c>
      <c r="F42" s="69" t="s">
        <v>4288</v>
      </c>
      <c r="G42" s="105"/>
      <c r="H42" s="37" t="s">
        <v>333</v>
      </c>
      <c r="I42" s="422">
        <v>1</v>
      </c>
    </row>
    <row r="43" spans="1:9" s="8" customFormat="1" ht="18" customHeight="1">
      <c r="A43" s="9">
        <v>28</v>
      </c>
      <c r="B43" s="51" t="s">
        <v>4550</v>
      </c>
      <c r="C43" s="85" t="s">
        <v>4551</v>
      </c>
      <c r="D43" s="86" t="s">
        <v>193</v>
      </c>
      <c r="E43" s="42" t="s">
        <v>3624</v>
      </c>
      <c r="F43" s="69" t="s">
        <v>3152</v>
      </c>
      <c r="G43" s="105"/>
      <c r="H43" s="37" t="s">
        <v>333</v>
      </c>
      <c r="I43" s="422">
        <v>2</v>
      </c>
    </row>
    <row r="44" spans="1:9" s="8" customFormat="1" ht="18" customHeight="1">
      <c r="A44" s="9">
        <v>29</v>
      </c>
      <c r="B44" s="51" t="s">
        <v>4552</v>
      </c>
      <c r="C44" s="85" t="s">
        <v>40</v>
      </c>
      <c r="D44" s="86" t="s">
        <v>193</v>
      </c>
      <c r="E44" s="42" t="s">
        <v>3624</v>
      </c>
      <c r="F44" s="69" t="s">
        <v>4584</v>
      </c>
      <c r="G44" s="105"/>
      <c r="H44" s="37" t="s">
        <v>333</v>
      </c>
      <c r="I44" s="422">
        <v>3</v>
      </c>
    </row>
    <row r="45" spans="1:9" s="8" customFormat="1" ht="18" customHeight="1">
      <c r="A45" s="9">
        <v>30</v>
      </c>
      <c r="B45" s="51" t="s">
        <v>4553</v>
      </c>
      <c r="C45" s="85" t="s">
        <v>222</v>
      </c>
      <c r="D45" s="86" t="s">
        <v>56</v>
      </c>
      <c r="E45" s="42" t="s">
        <v>3624</v>
      </c>
      <c r="F45" s="69" t="s">
        <v>4585</v>
      </c>
      <c r="G45" s="105"/>
      <c r="H45" s="37" t="s">
        <v>333</v>
      </c>
      <c r="I45" s="422">
        <v>4</v>
      </c>
    </row>
    <row r="46" spans="1:9" s="8" customFormat="1" ht="18" customHeight="1">
      <c r="A46" s="9">
        <v>31</v>
      </c>
      <c r="B46" s="51" t="s">
        <v>4554</v>
      </c>
      <c r="C46" s="85" t="s">
        <v>4555</v>
      </c>
      <c r="D46" s="86" t="s">
        <v>158</v>
      </c>
      <c r="E46" s="42" t="s">
        <v>3624</v>
      </c>
      <c r="F46" s="69" t="s">
        <v>4586</v>
      </c>
      <c r="G46" s="105"/>
      <c r="H46" s="37" t="s">
        <v>333</v>
      </c>
      <c r="I46" s="422">
        <v>5</v>
      </c>
    </row>
    <row r="47" spans="1:9" s="8" customFormat="1" ht="18" customHeight="1">
      <c r="A47" s="9">
        <v>32</v>
      </c>
      <c r="B47" s="51" t="s">
        <v>4556</v>
      </c>
      <c r="C47" s="85" t="s">
        <v>4557</v>
      </c>
      <c r="D47" s="86" t="s">
        <v>8</v>
      </c>
      <c r="E47" s="42" t="s">
        <v>3624</v>
      </c>
      <c r="F47" s="69" t="s">
        <v>4587</v>
      </c>
      <c r="G47" s="105"/>
      <c r="H47" s="37" t="s">
        <v>333</v>
      </c>
      <c r="I47" s="422">
        <v>6</v>
      </c>
    </row>
    <row r="48" spans="1:9" s="8" customFormat="1" ht="18" customHeight="1">
      <c r="A48" s="9">
        <v>33</v>
      </c>
      <c r="B48" s="51" t="s">
        <v>4558</v>
      </c>
      <c r="C48" s="85" t="s">
        <v>4559</v>
      </c>
      <c r="D48" s="86" t="s">
        <v>4560</v>
      </c>
      <c r="E48" s="42" t="s">
        <v>3624</v>
      </c>
      <c r="F48" s="69" t="s">
        <v>4584</v>
      </c>
      <c r="G48" s="105"/>
      <c r="H48" s="37" t="s">
        <v>333</v>
      </c>
      <c r="I48" s="422">
        <v>7</v>
      </c>
    </row>
    <row r="49" spans="1:9" s="8" customFormat="1" ht="18" customHeight="1">
      <c r="A49" s="9">
        <v>34</v>
      </c>
      <c r="B49" s="51" t="s">
        <v>4561</v>
      </c>
      <c r="C49" s="85" t="s">
        <v>4562</v>
      </c>
      <c r="D49" s="86" t="s">
        <v>4563</v>
      </c>
      <c r="E49" s="42" t="s">
        <v>3624</v>
      </c>
      <c r="F49" s="69" t="s">
        <v>4585</v>
      </c>
      <c r="G49" s="105"/>
      <c r="H49" s="37" t="s">
        <v>333</v>
      </c>
      <c r="I49" s="422">
        <v>8</v>
      </c>
    </row>
    <row r="50" spans="1:9" s="8" customFormat="1" ht="18" customHeight="1">
      <c r="A50" s="9">
        <v>35</v>
      </c>
      <c r="B50" s="51" t="s">
        <v>4564</v>
      </c>
      <c r="C50" s="85" t="s">
        <v>4565</v>
      </c>
      <c r="D50" s="86" t="s">
        <v>199</v>
      </c>
      <c r="E50" s="42" t="s">
        <v>3624</v>
      </c>
      <c r="F50" s="69" t="s">
        <v>4588</v>
      </c>
      <c r="G50" s="105"/>
      <c r="H50" s="37" t="s">
        <v>333</v>
      </c>
      <c r="I50" s="422">
        <v>9</v>
      </c>
    </row>
    <row r="51" spans="1:9" s="8" customFormat="1" ht="18" customHeight="1">
      <c r="A51" s="9">
        <v>36</v>
      </c>
      <c r="B51" s="51" t="s">
        <v>4566</v>
      </c>
      <c r="C51" s="85" t="s">
        <v>4567</v>
      </c>
      <c r="D51" s="86" t="s">
        <v>110</v>
      </c>
      <c r="E51" s="42" t="s">
        <v>3624</v>
      </c>
      <c r="F51" s="69" t="s">
        <v>4584</v>
      </c>
      <c r="G51" s="105"/>
      <c r="H51" s="37" t="s">
        <v>333</v>
      </c>
      <c r="I51" s="422">
        <v>10</v>
      </c>
    </row>
    <row r="52" spans="1:9" s="8" customFormat="1" ht="18" customHeight="1">
      <c r="A52" s="9">
        <v>37</v>
      </c>
      <c r="B52" s="51" t="s">
        <v>4568</v>
      </c>
      <c r="C52" s="85" t="s">
        <v>4569</v>
      </c>
      <c r="D52" s="86" t="s">
        <v>4056</v>
      </c>
      <c r="E52" s="42" t="s">
        <v>3624</v>
      </c>
      <c r="F52" s="69" t="s">
        <v>4288</v>
      </c>
      <c r="G52" s="105"/>
      <c r="H52" s="37" t="s">
        <v>333</v>
      </c>
      <c r="I52" s="422">
        <v>11</v>
      </c>
    </row>
    <row r="53" spans="1:9" s="8" customFormat="1" ht="18" customHeight="1">
      <c r="A53" s="9">
        <v>38</v>
      </c>
      <c r="B53" s="51" t="s">
        <v>4570</v>
      </c>
      <c r="C53" s="85" t="s">
        <v>4571</v>
      </c>
      <c r="D53" s="86" t="s">
        <v>10</v>
      </c>
      <c r="E53" s="42" t="s">
        <v>3624</v>
      </c>
      <c r="F53" s="69" t="s">
        <v>4288</v>
      </c>
      <c r="G53" s="105"/>
      <c r="H53" s="37" t="s">
        <v>333</v>
      </c>
      <c r="I53" s="422">
        <v>12</v>
      </c>
    </row>
    <row r="54" spans="1:9" s="8" customFormat="1" ht="18" customHeight="1">
      <c r="A54" s="9">
        <v>39</v>
      </c>
      <c r="B54" s="51" t="s">
        <v>4572</v>
      </c>
      <c r="C54" s="85" t="s">
        <v>285</v>
      </c>
      <c r="D54" s="86" t="s">
        <v>212</v>
      </c>
      <c r="E54" s="42" t="s">
        <v>3624</v>
      </c>
      <c r="F54" s="69" t="s">
        <v>4291</v>
      </c>
      <c r="G54" s="105"/>
      <c r="H54" s="37" t="s">
        <v>333</v>
      </c>
      <c r="I54" s="422">
        <v>13</v>
      </c>
    </row>
    <row r="55" spans="1:9" s="8" customFormat="1" ht="18" customHeight="1">
      <c r="A55" s="9">
        <v>40</v>
      </c>
      <c r="B55" s="51" t="s">
        <v>4573</v>
      </c>
      <c r="C55" s="85" t="s">
        <v>4574</v>
      </c>
      <c r="D55" s="86" t="s">
        <v>116</v>
      </c>
      <c r="E55" s="42" t="s">
        <v>3624</v>
      </c>
      <c r="F55" s="69" t="s">
        <v>4589</v>
      </c>
      <c r="G55" s="105"/>
      <c r="H55" s="37" t="s">
        <v>333</v>
      </c>
      <c r="I55" s="422">
        <v>14</v>
      </c>
    </row>
    <row r="56" spans="1:9" s="8" customFormat="1" ht="18" customHeight="1">
      <c r="A56" s="9">
        <v>41</v>
      </c>
      <c r="B56" s="51" t="s">
        <v>4575</v>
      </c>
      <c r="C56" s="85" t="s">
        <v>4576</v>
      </c>
      <c r="D56" s="86" t="s">
        <v>153</v>
      </c>
      <c r="E56" s="42" t="s">
        <v>3624</v>
      </c>
      <c r="F56" s="69" t="s">
        <v>3152</v>
      </c>
      <c r="G56" s="105"/>
      <c r="H56" s="37" t="s">
        <v>333</v>
      </c>
      <c r="I56" s="422">
        <v>15</v>
      </c>
    </row>
    <row r="57" spans="1:9" s="8" customFormat="1" ht="18" customHeight="1">
      <c r="A57" s="9">
        <v>42</v>
      </c>
      <c r="B57" s="51" t="s">
        <v>4577</v>
      </c>
      <c r="C57" s="85" t="s">
        <v>2198</v>
      </c>
      <c r="D57" s="86" t="s">
        <v>70</v>
      </c>
      <c r="E57" s="42" t="s">
        <v>3624</v>
      </c>
      <c r="F57" s="69" t="s">
        <v>4589</v>
      </c>
      <c r="G57" s="105"/>
      <c r="H57" s="37" t="s">
        <v>333</v>
      </c>
      <c r="I57" s="422">
        <v>16</v>
      </c>
    </row>
    <row r="58" spans="1:9" s="8" customFormat="1" ht="18" customHeight="1">
      <c r="A58" s="9">
        <v>43</v>
      </c>
      <c r="B58" s="51" t="s">
        <v>4578</v>
      </c>
      <c r="C58" s="85" t="s">
        <v>4579</v>
      </c>
      <c r="D58" s="86" t="s">
        <v>284</v>
      </c>
      <c r="E58" s="42" t="s">
        <v>3624</v>
      </c>
      <c r="F58" s="69" t="s">
        <v>4589</v>
      </c>
      <c r="G58" s="105"/>
      <c r="H58" s="37" t="s">
        <v>333</v>
      </c>
      <c r="I58" s="422">
        <v>17</v>
      </c>
    </row>
    <row r="59" spans="1:9" s="8" customFormat="1" ht="18" customHeight="1">
      <c r="A59" s="9">
        <v>44</v>
      </c>
      <c r="B59" s="51" t="s">
        <v>4580</v>
      </c>
      <c r="C59" s="85" t="s">
        <v>4581</v>
      </c>
      <c r="D59" s="86" t="s">
        <v>181</v>
      </c>
      <c r="E59" s="42" t="s">
        <v>3624</v>
      </c>
      <c r="F59" s="69" t="s">
        <v>4586</v>
      </c>
      <c r="G59" s="105"/>
      <c r="H59" s="37" t="s">
        <v>333</v>
      </c>
      <c r="I59" s="422">
        <v>18</v>
      </c>
    </row>
    <row r="60" spans="1:9" s="8" customFormat="1" ht="18" customHeight="1">
      <c r="A60" s="9">
        <v>45</v>
      </c>
      <c r="B60" s="51" t="s">
        <v>4582</v>
      </c>
      <c r="C60" s="85" t="s">
        <v>4583</v>
      </c>
      <c r="D60" s="86" t="s">
        <v>172</v>
      </c>
      <c r="E60" s="42" t="s">
        <v>3624</v>
      </c>
      <c r="F60" s="69" t="s">
        <v>4589</v>
      </c>
      <c r="G60" s="105"/>
      <c r="H60" s="37" t="s">
        <v>333</v>
      </c>
      <c r="I60" s="422">
        <v>19</v>
      </c>
    </row>
    <row r="61" spans="1:9" s="8" customFormat="1" ht="18" customHeight="1">
      <c r="A61" s="9">
        <v>46</v>
      </c>
      <c r="B61" s="51" t="s">
        <v>3937</v>
      </c>
      <c r="C61" s="286" t="s">
        <v>1013</v>
      </c>
      <c r="D61" s="287" t="s">
        <v>11</v>
      </c>
      <c r="E61" s="42" t="s">
        <v>3943</v>
      </c>
      <c r="F61" s="69" t="s">
        <v>3944</v>
      </c>
      <c r="G61" s="69" t="s">
        <v>3947</v>
      </c>
      <c r="H61" s="37" t="s">
        <v>333</v>
      </c>
    </row>
    <row r="62" spans="1:9" s="8" customFormat="1" ht="18" customHeight="1">
      <c r="A62" s="9">
        <v>47</v>
      </c>
      <c r="B62" s="51" t="s">
        <v>3938</v>
      </c>
      <c r="C62" s="286" t="s">
        <v>162</v>
      </c>
      <c r="D62" s="287" t="s">
        <v>123</v>
      </c>
      <c r="E62" s="42" t="s">
        <v>3943</v>
      </c>
      <c r="F62" s="69" t="s">
        <v>1903</v>
      </c>
      <c r="G62" s="417"/>
      <c r="H62" s="37" t="s">
        <v>333</v>
      </c>
    </row>
    <row r="63" spans="1:9" s="8" customFormat="1" ht="18" customHeight="1">
      <c r="A63" s="9">
        <v>48</v>
      </c>
      <c r="B63" s="51" t="s">
        <v>3939</v>
      </c>
      <c r="C63" s="286" t="s">
        <v>412</v>
      </c>
      <c r="D63" s="287" t="s">
        <v>126</v>
      </c>
      <c r="E63" s="42" t="s">
        <v>3943</v>
      </c>
      <c r="F63" s="69" t="s">
        <v>3945</v>
      </c>
      <c r="G63" s="417"/>
      <c r="H63" s="37" t="s">
        <v>333</v>
      </c>
    </row>
    <row r="64" spans="1:9" s="8" customFormat="1" ht="18" customHeight="1">
      <c r="A64" s="9">
        <v>49</v>
      </c>
      <c r="B64" s="51" t="s">
        <v>3940</v>
      </c>
      <c r="C64" s="286" t="s">
        <v>201</v>
      </c>
      <c r="D64" s="287" t="s">
        <v>200</v>
      </c>
      <c r="E64" s="42" t="s">
        <v>3943</v>
      </c>
      <c r="F64" s="69" t="s">
        <v>1903</v>
      </c>
      <c r="G64" s="417"/>
      <c r="H64" s="37" t="s">
        <v>333</v>
      </c>
    </row>
    <row r="65" spans="1:8" s="8" customFormat="1" ht="18" customHeight="1">
      <c r="A65" s="9">
        <v>50</v>
      </c>
      <c r="B65" s="51" t="s">
        <v>3941</v>
      </c>
      <c r="C65" s="286" t="s">
        <v>3942</v>
      </c>
      <c r="D65" s="287" t="s">
        <v>91</v>
      </c>
      <c r="E65" s="42" t="s">
        <v>3943</v>
      </c>
      <c r="F65" s="69" t="s">
        <v>3946</v>
      </c>
      <c r="G65" s="417"/>
      <c r="H65" s="37" t="s">
        <v>333</v>
      </c>
    </row>
    <row r="66" spans="1:8" s="10" customFormat="1" ht="24.95" customHeight="1">
      <c r="A66" s="446" t="s">
        <v>30</v>
      </c>
      <c r="B66" s="447"/>
      <c r="C66" s="447"/>
      <c r="D66" s="193">
        <f>SUM(D6,D15)</f>
        <v>58</v>
      </c>
      <c r="E66" s="351" t="s">
        <v>277</v>
      </c>
      <c r="F66" s="448"/>
      <c r="G66" s="449"/>
      <c r="H66" s="4"/>
    </row>
    <row r="67" spans="1:8" ht="24.95" customHeight="1">
      <c r="A67" s="348"/>
      <c r="B67" s="27"/>
      <c r="C67" s="28"/>
      <c r="D67" s="28"/>
      <c r="E67" s="90" t="s">
        <v>92</v>
      </c>
      <c r="F67" s="91"/>
      <c r="G67" s="53"/>
    </row>
    <row r="68" spans="1:8" ht="24.95" customHeight="1">
      <c r="A68" s="428"/>
      <c r="B68" s="34"/>
      <c r="C68" s="35"/>
      <c r="D68" s="35"/>
      <c r="E68" s="96"/>
      <c r="F68" s="99"/>
      <c r="G68" s="53"/>
    </row>
    <row r="69" spans="1:8" ht="24.95" customHeight="1">
      <c r="A69" s="428"/>
      <c r="B69" s="34"/>
      <c r="C69" s="35"/>
      <c r="D69" s="35"/>
      <c r="E69" s="96"/>
      <c r="F69" s="99"/>
      <c r="G69" s="53"/>
    </row>
    <row r="70" spans="1:8" ht="24.95" customHeight="1">
      <c r="A70" s="428"/>
      <c r="B70" s="34"/>
      <c r="C70" s="35"/>
      <c r="D70" s="35"/>
      <c r="E70" s="96"/>
      <c r="F70" s="99"/>
      <c r="G70" s="53"/>
    </row>
    <row r="71" spans="1:8" ht="24.95" customHeight="1">
      <c r="A71" s="428"/>
      <c r="B71" s="34"/>
      <c r="C71" s="35"/>
      <c r="D71" s="35"/>
      <c r="E71" s="96"/>
      <c r="F71" s="99"/>
      <c r="G71" s="53"/>
    </row>
    <row r="72" spans="1:8" ht="24.95" customHeight="1">
      <c r="A72" s="428"/>
      <c r="B72" s="34"/>
      <c r="C72" s="35"/>
      <c r="D72" s="35"/>
      <c r="E72" s="96"/>
      <c r="F72" s="99"/>
      <c r="G72" s="53"/>
    </row>
    <row r="73" spans="1:8" ht="24.95" customHeight="1">
      <c r="A73" s="428"/>
      <c r="B73" s="34"/>
      <c r="C73" s="35"/>
      <c r="D73" s="35"/>
      <c r="E73" s="96"/>
      <c r="F73" s="99"/>
      <c r="G73" s="53"/>
    </row>
    <row r="74" spans="1:8" ht="24.95" customHeight="1">
      <c r="A74" s="428"/>
      <c r="B74" s="34"/>
      <c r="C74" s="35"/>
      <c r="D74" s="35"/>
      <c r="E74" s="96"/>
      <c r="F74" s="99"/>
      <c r="G74" s="53"/>
    </row>
    <row r="75" spans="1:8" ht="24.95" customHeight="1">
      <c r="A75" s="428"/>
      <c r="B75" s="34"/>
      <c r="C75" s="35"/>
      <c r="D75" s="35"/>
      <c r="E75" s="96"/>
      <c r="F75" s="99"/>
      <c r="G75" s="53"/>
    </row>
    <row r="76" spans="1:8" s="15" customFormat="1" ht="54.95" customHeight="1">
      <c r="A76" s="451" t="s">
        <v>2842</v>
      </c>
      <c r="B76" s="438"/>
      <c r="C76" s="452"/>
      <c r="D76" s="452"/>
      <c r="E76" s="452"/>
      <c r="F76" s="452"/>
      <c r="G76" s="452"/>
    </row>
    <row r="77" spans="1:8" s="10" customFormat="1" ht="24.95" customHeight="1">
      <c r="A77" s="469" t="s">
        <v>3447</v>
      </c>
      <c r="B77" s="469"/>
      <c r="C77" s="469"/>
      <c r="D77" s="469"/>
      <c r="E77" s="469"/>
      <c r="F77" s="469"/>
      <c r="G77" s="469"/>
    </row>
    <row r="78" spans="1:8" s="10" customFormat="1" ht="35.1" customHeight="1">
      <c r="A78" s="471" t="s">
        <v>3507</v>
      </c>
      <c r="B78" s="471"/>
      <c r="C78" s="471"/>
      <c r="D78" s="471"/>
      <c r="E78" s="471"/>
      <c r="F78" s="471"/>
      <c r="G78" s="471"/>
    </row>
    <row r="79" spans="1:8" ht="18" customHeight="1">
      <c r="A79" s="6"/>
      <c r="B79" s="6"/>
      <c r="C79" s="6"/>
      <c r="D79" s="6"/>
      <c r="E79" s="6"/>
      <c r="F79" s="186" t="s">
        <v>395</v>
      </c>
      <c r="G79" s="354" t="s">
        <v>3512</v>
      </c>
    </row>
    <row r="80" spans="1:8" s="8" customFormat="1" ht="24.95" customHeight="1">
      <c r="A80" s="226" t="s">
        <v>22</v>
      </c>
      <c r="B80" s="239" t="s">
        <v>5</v>
      </c>
      <c r="C80" s="441" t="s">
        <v>25</v>
      </c>
      <c r="D80" s="442"/>
      <c r="E80" s="226" t="s">
        <v>26</v>
      </c>
      <c r="F80" s="226" t="s">
        <v>27</v>
      </c>
      <c r="G80" s="226" t="s">
        <v>28</v>
      </c>
    </row>
    <row r="81" spans="1:8" s="8" customFormat="1" ht="20.100000000000001" customHeight="1">
      <c r="A81" s="9">
        <v>1</v>
      </c>
      <c r="B81" s="51" t="s">
        <v>2843</v>
      </c>
      <c r="C81" s="286" t="s">
        <v>2844</v>
      </c>
      <c r="D81" s="287" t="s">
        <v>1062</v>
      </c>
      <c r="E81" s="42" t="s">
        <v>2846</v>
      </c>
      <c r="F81" s="69" t="s">
        <v>1971</v>
      </c>
      <c r="G81" s="54" t="s">
        <v>2847</v>
      </c>
      <c r="H81" s="37" t="s">
        <v>333</v>
      </c>
    </row>
    <row r="82" spans="1:8" s="8" customFormat="1" ht="20.100000000000001" customHeight="1">
      <c r="A82" s="9">
        <v>2</v>
      </c>
      <c r="B82" s="51" t="s">
        <v>2845</v>
      </c>
      <c r="C82" s="286" t="s">
        <v>414</v>
      </c>
      <c r="D82" s="287" t="s">
        <v>1618</v>
      </c>
      <c r="E82" s="42" t="s">
        <v>2846</v>
      </c>
      <c r="F82" s="69" t="s">
        <v>1971</v>
      </c>
      <c r="G82" s="105" t="s">
        <v>1</v>
      </c>
      <c r="H82" s="37" t="s">
        <v>333</v>
      </c>
    </row>
    <row r="83" spans="1:8" s="8" customFormat="1" ht="20.100000000000001" customHeight="1">
      <c r="A83" s="9">
        <v>3</v>
      </c>
      <c r="B83" s="51" t="s">
        <v>2848</v>
      </c>
      <c r="C83" s="286" t="s">
        <v>2849</v>
      </c>
      <c r="D83" s="287" t="s">
        <v>167</v>
      </c>
      <c r="E83" s="42" t="s">
        <v>293</v>
      </c>
      <c r="F83" s="69" t="s">
        <v>2161</v>
      </c>
      <c r="G83" s="54" t="s">
        <v>2070</v>
      </c>
      <c r="H83" s="37" t="s">
        <v>333</v>
      </c>
    </row>
    <row r="84" spans="1:8" s="8" customFormat="1" ht="20.100000000000001" customHeight="1">
      <c r="A84" s="9">
        <v>4</v>
      </c>
      <c r="B84" s="51" t="s">
        <v>2850</v>
      </c>
      <c r="C84" s="286" t="s">
        <v>2851</v>
      </c>
      <c r="D84" s="287" t="s">
        <v>2852</v>
      </c>
      <c r="E84" s="42" t="s">
        <v>293</v>
      </c>
      <c r="F84" s="69" t="s">
        <v>2161</v>
      </c>
      <c r="G84" s="105" t="s">
        <v>1</v>
      </c>
      <c r="H84" s="37" t="s">
        <v>333</v>
      </c>
    </row>
    <row r="85" spans="1:8" s="8" customFormat="1" ht="20.100000000000001" customHeight="1">
      <c r="A85" s="9">
        <v>5</v>
      </c>
      <c r="B85" s="51" t="s">
        <v>2853</v>
      </c>
      <c r="C85" s="286" t="s">
        <v>981</v>
      </c>
      <c r="D85" s="287" t="s">
        <v>51</v>
      </c>
      <c r="E85" s="42" t="s">
        <v>2867</v>
      </c>
      <c r="F85" s="69" t="s">
        <v>1897</v>
      </c>
      <c r="G85" s="105" t="s">
        <v>1</v>
      </c>
      <c r="H85" s="37" t="s">
        <v>333</v>
      </c>
    </row>
    <row r="86" spans="1:8" s="8" customFormat="1" ht="20.100000000000001" customHeight="1">
      <c r="A86" s="9">
        <v>6</v>
      </c>
      <c r="B86" s="51" t="s">
        <v>2854</v>
      </c>
      <c r="C86" s="286" t="s">
        <v>2855</v>
      </c>
      <c r="D86" s="287" t="s">
        <v>150</v>
      </c>
      <c r="E86" s="42" t="s">
        <v>2867</v>
      </c>
      <c r="F86" s="69" t="s">
        <v>1897</v>
      </c>
      <c r="G86" s="105" t="s">
        <v>1</v>
      </c>
      <c r="H86" s="37" t="s">
        <v>333</v>
      </c>
    </row>
    <row r="87" spans="1:8" s="8" customFormat="1" ht="20.100000000000001" customHeight="1">
      <c r="A87" s="9">
        <v>7</v>
      </c>
      <c r="B87" s="51" t="s">
        <v>2856</v>
      </c>
      <c r="C87" s="286" t="s">
        <v>2857</v>
      </c>
      <c r="D87" s="287" t="s">
        <v>2782</v>
      </c>
      <c r="E87" s="42" t="s">
        <v>2867</v>
      </c>
      <c r="F87" s="69" t="s">
        <v>1897</v>
      </c>
      <c r="G87" s="105" t="s">
        <v>1</v>
      </c>
      <c r="H87" s="37" t="s">
        <v>333</v>
      </c>
    </row>
    <row r="88" spans="1:8" s="8" customFormat="1" ht="20.100000000000001" customHeight="1">
      <c r="A88" s="9">
        <v>8</v>
      </c>
      <c r="B88" s="51" t="s">
        <v>2858</v>
      </c>
      <c r="C88" s="286" t="s">
        <v>203</v>
      </c>
      <c r="D88" s="287" t="s">
        <v>176</v>
      </c>
      <c r="E88" s="42" t="s">
        <v>2867</v>
      </c>
      <c r="F88" s="69" t="s">
        <v>1897</v>
      </c>
      <c r="G88" s="69" t="s">
        <v>2870</v>
      </c>
      <c r="H88" s="37" t="s">
        <v>333</v>
      </c>
    </row>
    <row r="89" spans="1:8" s="8" customFormat="1" ht="20.100000000000001" customHeight="1">
      <c r="A89" s="9">
        <v>9</v>
      </c>
      <c r="B89" s="51" t="s">
        <v>2859</v>
      </c>
      <c r="C89" s="286" t="s">
        <v>2860</v>
      </c>
      <c r="D89" s="287" t="s">
        <v>1661</v>
      </c>
      <c r="E89" s="42" t="s">
        <v>2867</v>
      </c>
      <c r="F89" s="69" t="s">
        <v>1897</v>
      </c>
      <c r="G89" s="54" t="s">
        <v>2070</v>
      </c>
      <c r="H89" s="37" t="s">
        <v>333</v>
      </c>
    </row>
    <row r="90" spans="1:8" s="8" customFormat="1" ht="20.100000000000001" customHeight="1">
      <c r="A90" s="9">
        <v>10</v>
      </c>
      <c r="B90" s="51" t="s">
        <v>2861</v>
      </c>
      <c r="C90" s="286" t="s">
        <v>2862</v>
      </c>
      <c r="D90" s="287" t="s">
        <v>13</v>
      </c>
      <c r="E90" s="42" t="s">
        <v>2867</v>
      </c>
      <c r="F90" s="69" t="s">
        <v>1897</v>
      </c>
      <c r="G90" s="105" t="s">
        <v>1</v>
      </c>
      <c r="H90" s="37" t="s">
        <v>333</v>
      </c>
    </row>
    <row r="91" spans="1:8" s="8" customFormat="1" ht="20.100000000000001" customHeight="1">
      <c r="A91" s="9">
        <v>11</v>
      </c>
      <c r="B91" s="51" t="s">
        <v>2863</v>
      </c>
      <c r="C91" s="286" t="s">
        <v>171</v>
      </c>
      <c r="D91" s="287" t="s">
        <v>112</v>
      </c>
      <c r="E91" s="42" t="s">
        <v>2867</v>
      </c>
      <c r="F91" s="69" t="s">
        <v>1897</v>
      </c>
      <c r="G91" s="105" t="s">
        <v>1</v>
      </c>
      <c r="H91" s="37" t="s">
        <v>333</v>
      </c>
    </row>
    <row r="92" spans="1:8" s="8" customFormat="1" ht="20.100000000000001" customHeight="1">
      <c r="A92" s="9">
        <v>12</v>
      </c>
      <c r="B92" s="51" t="s">
        <v>2868</v>
      </c>
      <c r="C92" s="286" t="s">
        <v>2869</v>
      </c>
      <c r="D92" s="287" t="s">
        <v>1056</v>
      </c>
      <c r="E92" s="42" t="s">
        <v>2867</v>
      </c>
      <c r="F92" s="69" t="s">
        <v>1897</v>
      </c>
      <c r="G92" s="105" t="s">
        <v>1</v>
      </c>
      <c r="H92" s="37" t="s">
        <v>333</v>
      </c>
    </row>
    <row r="93" spans="1:8" s="8" customFormat="1" ht="20.100000000000001" customHeight="1">
      <c r="A93" s="9">
        <v>13</v>
      </c>
      <c r="B93" s="51" t="s">
        <v>2864</v>
      </c>
      <c r="C93" s="286" t="s">
        <v>2198</v>
      </c>
      <c r="D93" s="287" t="s">
        <v>410</v>
      </c>
      <c r="E93" s="42" t="s">
        <v>2867</v>
      </c>
      <c r="F93" s="69" t="s">
        <v>1897</v>
      </c>
      <c r="G93" s="105" t="s">
        <v>1</v>
      </c>
      <c r="H93" s="37" t="s">
        <v>333</v>
      </c>
    </row>
    <row r="94" spans="1:8" s="8" customFormat="1" ht="20.100000000000001" customHeight="1">
      <c r="A94" s="9">
        <v>14</v>
      </c>
      <c r="B94" s="51" t="s">
        <v>2865</v>
      </c>
      <c r="C94" s="286" t="s">
        <v>2866</v>
      </c>
      <c r="D94" s="287" t="s">
        <v>113</v>
      </c>
      <c r="E94" s="42" t="s">
        <v>2867</v>
      </c>
      <c r="F94" s="69" t="s">
        <v>1897</v>
      </c>
      <c r="G94" s="105" t="s">
        <v>1</v>
      </c>
      <c r="H94" s="37" t="s">
        <v>333</v>
      </c>
    </row>
    <row r="95" spans="1:8" s="8" customFormat="1" ht="20.100000000000001" customHeight="1">
      <c r="A95" s="9">
        <v>15</v>
      </c>
      <c r="B95" s="51" t="s">
        <v>2871</v>
      </c>
      <c r="C95" s="286" t="s">
        <v>2872</v>
      </c>
      <c r="D95" s="287" t="s">
        <v>11</v>
      </c>
      <c r="E95" s="42" t="s">
        <v>2892</v>
      </c>
      <c r="F95" s="69" t="s">
        <v>2893</v>
      </c>
      <c r="G95" s="105" t="s">
        <v>1</v>
      </c>
      <c r="H95" s="37" t="s">
        <v>333</v>
      </c>
    </row>
    <row r="96" spans="1:8" s="8" customFormat="1" ht="20.100000000000001" customHeight="1">
      <c r="A96" s="9">
        <v>16</v>
      </c>
      <c r="B96" s="51" t="s">
        <v>2873</v>
      </c>
      <c r="C96" s="286" t="s">
        <v>2874</v>
      </c>
      <c r="D96" s="287" t="s">
        <v>1761</v>
      </c>
      <c r="E96" s="42" t="s">
        <v>2892</v>
      </c>
      <c r="F96" s="69" t="s">
        <v>2893</v>
      </c>
      <c r="G96" s="105" t="s">
        <v>1</v>
      </c>
      <c r="H96" s="37" t="s">
        <v>333</v>
      </c>
    </row>
    <row r="97" spans="1:8" s="8" customFormat="1" ht="20.100000000000001" customHeight="1">
      <c r="A97" s="9">
        <v>17</v>
      </c>
      <c r="B97" s="51" t="s">
        <v>2875</v>
      </c>
      <c r="C97" s="286" t="s">
        <v>2876</v>
      </c>
      <c r="D97" s="287" t="s">
        <v>991</v>
      </c>
      <c r="E97" s="42" t="s">
        <v>2892</v>
      </c>
      <c r="F97" s="69" t="s">
        <v>2893</v>
      </c>
      <c r="G97" s="105" t="s">
        <v>1</v>
      </c>
      <c r="H97" s="37" t="s">
        <v>333</v>
      </c>
    </row>
    <row r="98" spans="1:8" s="8" customFormat="1" ht="20.100000000000001" customHeight="1">
      <c r="A98" s="9">
        <v>18</v>
      </c>
      <c r="B98" s="51" t="s">
        <v>2877</v>
      </c>
      <c r="C98" s="286" t="s">
        <v>2878</v>
      </c>
      <c r="D98" s="287" t="s">
        <v>173</v>
      </c>
      <c r="E98" s="42" t="s">
        <v>2892</v>
      </c>
      <c r="F98" s="69" t="s">
        <v>2893</v>
      </c>
      <c r="G98" s="105" t="s">
        <v>1</v>
      </c>
      <c r="H98" s="37" t="s">
        <v>333</v>
      </c>
    </row>
    <row r="99" spans="1:8" s="8" customFormat="1" ht="20.100000000000001" customHeight="1">
      <c r="A99" s="9">
        <v>19</v>
      </c>
      <c r="B99" s="51" t="s">
        <v>2879</v>
      </c>
      <c r="C99" s="286" t="s">
        <v>2880</v>
      </c>
      <c r="D99" s="287" t="s">
        <v>273</v>
      </c>
      <c r="E99" s="42" t="s">
        <v>2892</v>
      </c>
      <c r="F99" s="69" t="s">
        <v>2247</v>
      </c>
      <c r="G99" s="105" t="s">
        <v>1</v>
      </c>
      <c r="H99" s="37" t="s">
        <v>333</v>
      </c>
    </row>
    <row r="100" spans="1:8" s="8" customFormat="1" ht="20.100000000000001" customHeight="1">
      <c r="A100" s="9">
        <v>20</v>
      </c>
      <c r="B100" s="51" t="s">
        <v>2881</v>
      </c>
      <c r="C100" s="286" t="s">
        <v>1707</v>
      </c>
      <c r="D100" s="287" t="s">
        <v>376</v>
      </c>
      <c r="E100" s="42" t="s">
        <v>2892</v>
      </c>
      <c r="F100" s="69" t="s">
        <v>2893</v>
      </c>
      <c r="G100" s="105" t="s">
        <v>1</v>
      </c>
      <c r="H100" s="37" t="s">
        <v>333</v>
      </c>
    </row>
    <row r="101" spans="1:8" s="8" customFormat="1" ht="20.100000000000001" customHeight="1">
      <c r="A101" s="9">
        <v>21</v>
      </c>
      <c r="B101" s="51" t="s">
        <v>2882</v>
      </c>
      <c r="C101" s="286" t="s">
        <v>130</v>
      </c>
      <c r="D101" s="287" t="s">
        <v>2177</v>
      </c>
      <c r="E101" s="42" t="s">
        <v>2892</v>
      </c>
      <c r="F101" s="69" t="s">
        <v>2893</v>
      </c>
      <c r="G101" s="105" t="s">
        <v>1</v>
      </c>
      <c r="H101" s="37" t="s">
        <v>333</v>
      </c>
    </row>
    <row r="102" spans="1:8" s="8" customFormat="1" ht="20.100000000000001" customHeight="1">
      <c r="A102" s="9">
        <v>22</v>
      </c>
      <c r="B102" s="51" t="s">
        <v>2883</v>
      </c>
      <c r="C102" s="286" t="s">
        <v>2884</v>
      </c>
      <c r="D102" s="287" t="s">
        <v>210</v>
      </c>
      <c r="E102" s="42" t="s">
        <v>2892</v>
      </c>
      <c r="F102" s="69" t="s">
        <v>2247</v>
      </c>
      <c r="G102" s="105" t="s">
        <v>1</v>
      </c>
      <c r="H102" s="37" t="s">
        <v>333</v>
      </c>
    </row>
    <row r="103" spans="1:8" s="8" customFormat="1" ht="20.100000000000001" customHeight="1">
      <c r="A103" s="9">
        <v>23</v>
      </c>
      <c r="B103" s="89" t="s">
        <v>2885</v>
      </c>
      <c r="C103" s="228" t="s">
        <v>2886</v>
      </c>
      <c r="D103" s="229" t="s">
        <v>154</v>
      </c>
      <c r="E103" s="42" t="s">
        <v>2892</v>
      </c>
      <c r="F103" s="69" t="s">
        <v>2893</v>
      </c>
      <c r="G103" s="105" t="s">
        <v>1</v>
      </c>
      <c r="H103" s="37" t="s">
        <v>333</v>
      </c>
    </row>
    <row r="104" spans="1:8" s="8" customFormat="1" ht="20.100000000000001" customHeight="1">
      <c r="A104" s="9">
        <v>24</v>
      </c>
      <c r="B104" s="51" t="s">
        <v>2887</v>
      </c>
      <c r="C104" s="286" t="s">
        <v>2888</v>
      </c>
      <c r="D104" s="287" t="s">
        <v>2889</v>
      </c>
      <c r="E104" s="42" t="s">
        <v>2892</v>
      </c>
      <c r="F104" s="69" t="s">
        <v>2893</v>
      </c>
      <c r="G104" s="105" t="s">
        <v>1</v>
      </c>
      <c r="H104" s="37" t="s">
        <v>333</v>
      </c>
    </row>
    <row r="105" spans="1:8" s="8" customFormat="1" ht="20.100000000000001" customHeight="1">
      <c r="A105" s="9">
        <v>25</v>
      </c>
      <c r="B105" s="51" t="s">
        <v>2890</v>
      </c>
      <c r="C105" s="286" t="s">
        <v>2446</v>
      </c>
      <c r="D105" s="287" t="s">
        <v>1558</v>
      </c>
      <c r="E105" s="42" t="s">
        <v>2892</v>
      </c>
      <c r="F105" s="69" t="s">
        <v>2893</v>
      </c>
      <c r="G105" s="105" t="s">
        <v>1</v>
      </c>
      <c r="H105" s="37" t="s">
        <v>333</v>
      </c>
    </row>
    <row r="106" spans="1:8" s="8" customFormat="1" ht="20.100000000000001" customHeight="1">
      <c r="A106" s="9">
        <v>26</v>
      </c>
      <c r="B106" s="51" t="s">
        <v>2891</v>
      </c>
      <c r="C106" s="286" t="s">
        <v>35</v>
      </c>
      <c r="D106" s="287" t="s">
        <v>1161</v>
      </c>
      <c r="E106" s="42" t="s">
        <v>2892</v>
      </c>
      <c r="F106" s="69" t="s">
        <v>2893</v>
      </c>
      <c r="G106" s="105" t="s">
        <v>1</v>
      </c>
      <c r="H106" s="37" t="s">
        <v>333</v>
      </c>
    </row>
    <row r="107" spans="1:8" s="8" customFormat="1" ht="20.100000000000001" customHeight="1">
      <c r="A107" s="9">
        <v>27</v>
      </c>
      <c r="B107" s="51" t="s">
        <v>2894</v>
      </c>
      <c r="C107" s="286" t="s">
        <v>2895</v>
      </c>
      <c r="D107" s="287" t="s">
        <v>11</v>
      </c>
      <c r="E107" s="42" t="s">
        <v>2914</v>
      </c>
      <c r="F107" s="69" t="s">
        <v>2161</v>
      </c>
      <c r="G107" s="105" t="s">
        <v>1</v>
      </c>
      <c r="H107" s="37" t="s">
        <v>333</v>
      </c>
    </row>
    <row r="108" spans="1:8" s="8" customFormat="1" ht="20.100000000000001" customHeight="1">
      <c r="A108" s="9">
        <v>28</v>
      </c>
      <c r="B108" s="51" t="s">
        <v>2896</v>
      </c>
      <c r="C108" s="286" t="s">
        <v>59</v>
      </c>
      <c r="D108" s="287" t="s">
        <v>11</v>
      </c>
      <c r="E108" s="42" t="s">
        <v>2914</v>
      </c>
      <c r="F108" s="69" t="s">
        <v>1897</v>
      </c>
      <c r="G108" s="105" t="s">
        <v>1</v>
      </c>
      <c r="H108" s="37" t="s">
        <v>333</v>
      </c>
    </row>
    <row r="109" spans="1:8" s="8" customFormat="1" ht="20.100000000000001" customHeight="1">
      <c r="A109" s="9">
        <v>29</v>
      </c>
      <c r="B109" s="51" t="s">
        <v>2897</v>
      </c>
      <c r="C109" s="286" t="s">
        <v>2898</v>
      </c>
      <c r="D109" s="287" t="s">
        <v>77</v>
      </c>
      <c r="E109" s="42" t="s">
        <v>2914</v>
      </c>
      <c r="F109" s="69" t="s">
        <v>1897</v>
      </c>
      <c r="G109" s="105" t="s">
        <v>1</v>
      </c>
      <c r="H109" s="37" t="s">
        <v>333</v>
      </c>
    </row>
    <row r="110" spans="1:8" s="8" customFormat="1" ht="20.100000000000001" customHeight="1">
      <c r="A110" s="9">
        <v>30</v>
      </c>
      <c r="B110" s="51" t="s">
        <v>2899</v>
      </c>
      <c r="C110" s="286" t="s">
        <v>69</v>
      </c>
      <c r="D110" s="287" t="s">
        <v>79</v>
      </c>
      <c r="E110" s="42" t="s">
        <v>2914</v>
      </c>
      <c r="F110" s="69" t="s">
        <v>2161</v>
      </c>
      <c r="G110" s="105" t="s">
        <v>1</v>
      </c>
      <c r="H110" s="37" t="s">
        <v>333</v>
      </c>
    </row>
    <row r="111" spans="1:8" s="8" customFormat="1" ht="20.100000000000001" customHeight="1">
      <c r="A111" s="9">
        <v>31</v>
      </c>
      <c r="B111" s="51" t="s">
        <v>2900</v>
      </c>
      <c r="C111" s="286" t="s">
        <v>2901</v>
      </c>
      <c r="D111" s="287" t="s">
        <v>57</v>
      </c>
      <c r="E111" s="42" t="s">
        <v>2914</v>
      </c>
      <c r="F111" s="69" t="s">
        <v>2161</v>
      </c>
      <c r="G111" s="105" t="s">
        <v>1</v>
      </c>
      <c r="H111" s="37" t="s">
        <v>333</v>
      </c>
    </row>
    <row r="112" spans="1:8" s="8" customFormat="1" ht="20.100000000000001" customHeight="1">
      <c r="A112" s="9">
        <v>32</v>
      </c>
      <c r="B112" s="51" t="s">
        <v>2902</v>
      </c>
      <c r="C112" s="286" t="s">
        <v>2903</v>
      </c>
      <c r="D112" s="287" t="s">
        <v>174</v>
      </c>
      <c r="E112" s="42" t="s">
        <v>2914</v>
      </c>
      <c r="F112" s="69" t="s">
        <v>1897</v>
      </c>
      <c r="G112" s="105" t="s">
        <v>1</v>
      </c>
      <c r="H112" s="37" t="s">
        <v>333</v>
      </c>
    </row>
    <row r="113" spans="1:8" s="8" customFormat="1" ht="20.100000000000001" customHeight="1">
      <c r="A113" s="9">
        <v>33</v>
      </c>
      <c r="B113" s="51" t="s">
        <v>2904</v>
      </c>
      <c r="C113" s="286" t="s">
        <v>2905</v>
      </c>
      <c r="D113" s="287" t="s">
        <v>156</v>
      </c>
      <c r="E113" s="42" t="s">
        <v>2914</v>
      </c>
      <c r="F113" s="69" t="s">
        <v>2161</v>
      </c>
      <c r="G113" s="105" t="s">
        <v>1</v>
      </c>
      <c r="H113" s="37" t="s">
        <v>333</v>
      </c>
    </row>
    <row r="114" spans="1:8" s="8" customFormat="1" ht="20.100000000000001" customHeight="1">
      <c r="A114" s="9">
        <v>34</v>
      </c>
      <c r="B114" s="51" t="s">
        <v>2906</v>
      </c>
      <c r="C114" s="286" t="s">
        <v>2907</v>
      </c>
      <c r="D114" s="287" t="s">
        <v>217</v>
      </c>
      <c r="E114" s="42" t="s">
        <v>2914</v>
      </c>
      <c r="F114" s="69" t="s">
        <v>2161</v>
      </c>
      <c r="G114" s="105" t="s">
        <v>1</v>
      </c>
      <c r="H114" s="37" t="s">
        <v>333</v>
      </c>
    </row>
    <row r="115" spans="1:8" s="8" customFormat="1" ht="20.100000000000001" customHeight="1">
      <c r="A115" s="9">
        <v>35</v>
      </c>
      <c r="B115" s="51" t="s">
        <v>2908</v>
      </c>
      <c r="C115" s="286" t="s">
        <v>175</v>
      </c>
      <c r="D115" s="287" t="s">
        <v>378</v>
      </c>
      <c r="E115" s="42" t="s">
        <v>2914</v>
      </c>
      <c r="F115" s="69" t="s">
        <v>2161</v>
      </c>
      <c r="G115" s="105" t="s">
        <v>1</v>
      </c>
      <c r="H115" s="37" t="s">
        <v>333</v>
      </c>
    </row>
    <row r="116" spans="1:8" s="8" customFormat="1" ht="20.100000000000001" customHeight="1">
      <c r="A116" s="9">
        <v>36</v>
      </c>
      <c r="B116" s="51" t="s">
        <v>2909</v>
      </c>
      <c r="C116" s="286" t="s">
        <v>1011</v>
      </c>
      <c r="D116" s="287" t="s">
        <v>2910</v>
      </c>
      <c r="E116" s="42" t="s">
        <v>2914</v>
      </c>
      <c r="F116" s="69" t="s">
        <v>1897</v>
      </c>
      <c r="G116" s="105" t="s">
        <v>1</v>
      </c>
      <c r="H116" s="37" t="s">
        <v>333</v>
      </c>
    </row>
    <row r="117" spans="1:8" s="8" customFormat="1" ht="20.100000000000001" customHeight="1">
      <c r="A117" s="9">
        <v>37</v>
      </c>
      <c r="B117" s="51" t="s">
        <v>2911</v>
      </c>
      <c r="C117" s="286" t="s">
        <v>2912</v>
      </c>
      <c r="D117" s="287" t="s">
        <v>226</v>
      </c>
      <c r="E117" s="42" t="s">
        <v>2914</v>
      </c>
      <c r="F117" s="69" t="s">
        <v>1897</v>
      </c>
      <c r="G117" s="105" t="s">
        <v>1</v>
      </c>
      <c r="H117" s="37" t="s">
        <v>333</v>
      </c>
    </row>
    <row r="118" spans="1:8" s="8" customFormat="1" ht="20.100000000000001" customHeight="1">
      <c r="A118" s="9">
        <v>38</v>
      </c>
      <c r="B118" s="51" t="s">
        <v>2913</v>
      </c>
      <c r="C118" s="286" t="s">
        <v>2191</v>
      </c>
      <c r="D118" s="287" t="s">
        <v>113</v>
      </c>
      <c r="E118" s="42" t="s">
        <v>2914</v>
      </c>
      <c r="F118" s="69" t="s">
        <v>1897</v>
      </c>
      <c r="G118" s="105" t="s">
        <v>1</v>
      </c>
      <c r="H118" s="37" t="s">
        <v>333</v>
      </c>
    </row>
    <row r="119" spans="1:8" s="8" customFormat="1" ht="20.100000000000001" customHeight="1">
      <c r="A119" s="9">
        <v>39</v>
      </c>
      <c r="B119" s="51" t="s">
        <v>2915</v>
      </c>
      <c r="C119" s="286" t="s">
        <v>1016</v>
      </c>
      <c r="D119" s="287" t="s">
        <v>11</v>
      </c>
      <c r="E119" s="42" t="s">
        <v>2938</v>
      </c>
      <c r="F119" s="69" t="s">
        <v>2247</v>
      </c>
      <c r="G119" s="105" t="s">
        <v>1</v>
      </c>
      <c r="H119" s="37" t="s">
        <v>333</v>
      </c>
    </row>
    <row r="120" spans="1:8" s="8" customFormat="1" ht="20.100000000000001" customHeight="1">
      <c r="A120" s="9">
        <v>40</v>
      </c>
      <c r="B120" s="51" t="s">
        <v>2916</v>
      </c>
      <c r="C120" s="286" t="s">
        <v>2917</v>
      </c>
      <c r="D120" s="287" t="s">
        <v>173</v>
      </c>
      <c r="E120" s="42" t="s">
        <v>2938</v>
      </c>
      <c r="F120" s="69" t="s">
        <v>2247</v>
      </c>
      <c r="G120" s="105" t="s">
        <v>1</v>
      </c>
      <c r="H120" s="37" t="s">
        <v>333</v>
      </c>
    </row>
    <row r="121" spans="1:8" s="8" customFormat="1" ht="20.100000000000001" customHeight="1">
      <c r="A121" s="9">
        <v>41</v>
      </c>
      <c r="B121" s="51" t="s">
        <v>2918</v>
      </c>
      <c r="C121" s="286" t="s">
        <v>2919</v>
      </c>
      <c r="D121" s="287" t="s">
        <v>138</v>
      </c>
      <c r="E121" s="42" t="s">
        <v>2938</v>
      </c>
      <c r="F121" s="69" t="s">
        <v>2247</v>
      </c>
      <c r="G121" s="105" t="s">
        <v>1</v>
      </c>
      <c r="H121" s="37" t="s">
        <v>333</v>
      </c>
    </row>
    <row r="122" spans="1:8" s="8" customFormat="1" ht="20.100000000000001" customHeight="1">
      <c r="A122" s="9">
        <v>42</v>
      </c>
      <c r="B122" s="51" t="s">
        <v>2920</v>
      </c>
      <c r="C122" s="286" t="s">
        <v>2921</v>
      </c>
      <c r="D122" s="287" t="s">
        <v>9</v>
      </c>
      <c r="E122" s="42" t="s">
        <v>2938</v>
      </c>
      <c r="F122" s="69" t="s">
        <v>2247</v>
      </c>
      <c r="G122" s="105" t="s">
        <v>1</v>
      </c>
      <c r="H122" s="37" t="s">
        <v>333</v>
      </c>
    </row>
    <row r="123" spans="1:8" s="8" customFormat="1" ht="20.100000000000001" customHeight="1">
      <c r="A123" s="9">
        <v>43</v>
      </c>
      <c r="B123" s="51" t="s">
        <v>2922</v>
      </c>
      <c r="C123" s="286" t="s">
        <v>2923</v>
      </c>
      <c r="D123" s="287" t="s">
        <v>1911</v>
      </c>
      <c r="E123" s="42" t="s">
        <v>2938</v>
      </c>
      <c r="F123" s="69" t="s">
        <v>2247</v>
      </c>
      <c r="G123" s="69" t="s">
        <v>2543</v>
      </c>
      <c r="H123" s="37" t="s">
        <v>333</v>
      </c>
    </row>
    <row r="124" spans="1:8" s="8" customFormat="1" ht="20.100000000000001" customHeight="1">
      <c r="A124" s="9">
        <v>44</v>
      </c>
      <c r="B124" s="51" t="s">
        <v>2924</v>
      </c>
      <c r="C124" s="286" t="s">
        <v>2925</v>
      </c>
      <c r="D124" s="287" t="s">
        <v>91</v>
      </c>
      <c r="E124" s="42" t="s">
        <v>2938</v>
      </c>
      <c r="F124" s="69" t="s">
        <v>2247</v>
      </c>
      <c r="G124" s="54" t="s">
        <v>2070</v>
      </c>
      <c r="H124" s="37" t="s">
        <v>333</v>
      </c>
    </row>
    <row r="125" spans="1:8" s="8" customFormat="1" ht="20.100000000000001" customHeight="1">
      <c r="A125" s="9">
        <v>45</v>
      </c>
      <c r="B125" s="51" t="s">
        <v>2926</v>
      </c>
      <c r="C125" s="286" t="s">
        <v>2927</v>
      </c>
      <c r="D125" s="287" t="s">
        <v>91</v>
      </c>
      <c r="E125" s="42" t="s">
        <v>2938</v>
      </c>
      <c r="F125" s="69" t="s">
        <v>2247</v>
      </c>
      <c r="G125" s="69" t="s">
        <v>2940</v>
      </c>
      <c r="H125" s="37" t="s">
        <v>333</v>
      </c>
    </row>
    <row r="126" spans="1:8" s="8" customFormat="1" ht="20.100000000000001" customHeight="1">
      <c r="A126" s="9">
        <v>46</v>
      </c>
      <c r="B126" s="51" t="s">
        <v>2928</v>
      </c>
      <c r="C126" s="286" t="s">
        <v>2929</v>
      </c>
      <c r="D126" s="287" t="s">
        <v>116</v>
      </c>
      <c r="E126" s="42" t="s">
        <v>2938</v>
      </c>
      <c r="F126" s="69" t="s">
        <v>2247</v>
      </c>
      <c r="G126" s="54" t="s">
        <v>2070</v>
      </c>
      <c r="H126" s="37" t="s">
        <v>333</v>
      </c>
    </row>
    <row r="127" spans="1:8" s="8" customFormat="1" ht="20.100000000000001" customHeight="1">
      <c r="A127" s="9">
        <v>47</v>
      </c>
      <c r="B127" s="51" t="s">
        <v>2930</v>
      </c>
      <c r="C127" s="286" t="s">
        <v>2931</v>
      </c>
      <c r="D127" s="287" t="s">
        <v>67</v>
      </c>
      <c r="E127" s="42" t="s">
        <v>2938</v>
      </c>
      <c r="F127" s="69" t="s">
        <v>2247</v>
      </c>
      <c r="G127" s="54" t="s">
        <v>2939</v>
      </c>
      <c r="H127" s="37" t="s">
        <v>333</v>
      </c>
    </row>
    <row r="128" spans="1:8" s="8" customFormat="1" ht="20.100000000000001" customHeight="1">
      <c r="A128" s="9">
        <v>48</v>
      </c>
      <c r="B128" s="51" t="s">
        <v>2932</v>
      </c>
      <c r="C128" s="286" t="s">
        <v>2933</v>
      </c>
      <c r="D128" s="287" t="s">
        <v>2934</v>
      </c>
      <c r="E128" s="42" t="s">
        <v>2938</v>
      </c>
      <c r="F128" s="69" t="s">
        <v>2247</v>
      </c>
      <c r="G128" s="54" t="s">
        <v>2070</v>
      </c>
      <c r="H128" s="37" t="s">
        <v>333</v>
      </c>
    </row>
    <row r="129" spans="1:8" s="8" customFormat="1" ht="20.100000000000001" customHeight="1">
      <c r="A129" s="9">
        <v>49</v>
      </c>
      <c r="B129" s="51" t="s">
        <v>2935</v>
      </c>
      <c r="C129" s="286" t="s">
        <v>75</v>
      </c>
      <c r="D129" s="287" t="s">
        <v>70</v>
      </c>
      <c r="E129" s="42" t="s">
        <v>2938</v>
      </c>
      <c r="F129" s="69" t="s">
        <v>2247</v>
      </c>
      <c r="G129" s="105" t="s">
        <v>1</v>
      </c>
      <c r="H129" s="37" t="s">
        <v>333</v>
      </c>
    </row>
    <row r="130" spans="1:8" s="8" customFormat="1" ht="20.100000000000001" customHeight="1">
      <c r="A130" s="9">
        <v>50</v>
      </c>
      <c r="B130" s="51" t="s">
        <v>2936</v>
      </c>
      <c r="C130" s="286" t="s">
        <v>2937</v>
      </c>
      <c r="D130" s="287" t="s">
        <v>307</v>
      </c>
      <c r="E130" s="42" t="s">
        <v>2938</v>
      </c>
      <c r="F130" s="69" t="s">
        <v>2247</v>
      </c>
      <c r="G130" s="54" t="s">
        <v>2939</v>
      </c>
      <c r="H130" s="37" t="s">
        <v>333</v>
      </c>
    </row>
    <row r="131" spans="1:8" s="10" customFormat="1" ht="24.95" customHeight="1">
      <c r="A131" s="446" t="s">
        <v>30</v>
      </c>
      <c r="B131" s="447"/>
      <c r="C131" s="447"/>
      <c r="D131" s="193">
        <f>A130</f>
        <v>50</v>
      </c>
      <c r="E131" s="243" t="s">
        <v>277</v>
      </c>
      <c r="F131" s="448"/>
      <c r="G131" s="449"/>
      <c r="H131" s="4"/>
    </row>
    <row r="132" spans="1:8" ht="24.95" customHeight="1">
      <c r="A132" s="241"/>
      <c r="B132" s="27"/>
      <c r="C132" s="28"/>
      <c r="D132" s="28"/>
      <c r="E132" s="90" t="s">
        <v>92</v>
      </c>
      <c r="F132" s="91"/>
      <c r="G132" s="53"/>
    </row>
    <row r="133" spans="1:8" ht="20.100000000000001" customHeight="1">
      <c r="A133" s="241"/>
      <c r="B133" s="34"/>
      <c r="C133" s="35"/>
      <c r="D133" s="35"/>
      <c r="E133" s="241"/>
    </row>
    <row r="134" spans="1:8" ht="20.100000000000001" customHeight="1">
      <c r="A134" s="241"/>
      <c r="B134" s="34"/>
      <c r="C134" s="35"/>
      <c r="D134" s="35"/>
      <c r="E134" s="241"/>
    </row>
    <row r="135" spans="1:8" ht="20.100000000000001" customHeight="1">
      <c r="A135" s="254"/>
      <c r="B135" s="34"/>
      <c r="C135" s="35"/>
      <c r="D135" s="35"/>
      <c r="E135" s="254"/>
    </row>
    <row r="136" spans="1:8" ht="20.100000000000001" customHeight="1">
      <c r="A136" s="254"/>
      <c r="B136" s="34"/>
      <c r="C136" s="35"/>
      <c r="D136" s="35"/>
      <c r="E136" s="254"/>
    </row>
    <row r="137" spans="1:8" ht="20.100000000000001" customHeight="1">
      <c r="A137" s="254"/>
      <c r="B137" s="34"/>
      <c r="C137" s="35"/>
      <c r="D137" s="35"/>
      <c r="E137" s="254"/>
    </row>
    <row r="138" spans="1:8" ht="20.100000000000001" customHeight="1">
      <c r="A138" s="254"/>
      <c r="B138" s="34"/>
      <c r="C138" s="35"/>
      <c r="D138" s="35"/>
      <c r="E138" s="254"/>
    </row>
    <row r="139" spans="1:8" ht="20.100000000000001" customHeight="1">
      <c r="A139" s="254"/>
      <c r="B139" s="34"/>
      <c r="C139" s="35"/>
      <c r="D139" s="35"/>
      <c r="E139" s="254"/>
    </row>
    <row r="140" spans="1:8" ht="20.100000000000001" customHeight="1">
      <c r="A140" s="254"/>
      <c r="B140" s="34"/>
      <c r="C140" s="35"/>
      <c r="D140" s="35"/>
      <c r="E140" s="254"/>
    </row>
    <row r="141" spans="1:8" ht="20.100000000000001" customHeight="1">
      <c r="A141" s="254"/>
      <c r="B141" s="34"/>
      <c r="C141" s="35"/>
      <c r="D141" s="35"/>
      <c r="E141" s="254"/>
    </row>
    <row r="142" spans="1:8" ht="20.100000000000001" customHeight="1">
      <c r="A142" s="254"/>
      <c r="B142" s="34"/>
      <c r="C142" s="35"/>
      <c r="D142" s="35"/>
      <c r="E142" s="254"/>
    </row>
    <row r="143" spans="1:8" ht="20.100000000000001" customHeight="1">
      <c r="A143" s="254"/>
      <c r="B143" s="34"/>
      <c r="C143" s="35"/>
      <c r="D143" s="35"/>
      <c r="E143" s="254"/>
    </row>
    <row r="144" spans="1:8" ht="20.100000000000001" customHeight="1">
      <c r="A144" s="254"/>
      <c r="B144" s="34"/>
      <c r="C144" s="35"/>
      <c r="D144" s="35"/>
      <c r="E144" s="254"/>
    </row>
    <row r="145" spans="1:7" ht="20.100000000000001" customHeight="1">
      <c r="A145" s="254"/>
      <c r="B145" s="34"/>
      <c r="C145" s="35"/>
      <c r="D145" s="35"/>
      <c r="E145" s="254"/>
    </row>
    <row r="146" spans="1:7" ht="20.100000000000001" customHeight="1">
      <c r="A146" s="254"/>
      <c r="B146" s="34"/>
      <c r="C146" s="35"/>
      <c r="D146" s="35"/>
      <c r="E146" s="254"/>
    </row>
    <row r="147" spans="1:7" ht="20.100000000000001" customHeight="1">
      <c r="A147" s="254"/>
      <c r="B147" s="34"/>
      <c r="C147" s="35"/>
      <c r="D147" s="35"/>
      <c r="E147" s="254"/>
    </row>
    <row r="148" spans="1:7" s="10" customFormat="1" ht="18" customHeight="1">
      <c r="A148" s="19"/>
      <c r="B148" s="19"/>
      <c r="C148" s="19"/>
      <c r="D148" s="20" t="s">
        <v>119</v>
      </c>
      <c r="E148" s="20" t="s">
        <v>12</v>
      </c>
      <c r="F148" s="36"/>
      <c r="G148" s="36"/>
    </row>
    <row r="149" spans="1:7" ht="18" customHeight="1">
      <c r="A149" s="63"/>
      <c r="B149" s="63"/>
      <c r="C149" s="63" t="s">
        <v>4</v>
      </c>
      <c r="D149" s="63" t="e">
        <f>SUM(D150:D151)</f>
        <v>#REF!</v>
      </c>
      <c r="E149" s="48"/>
      <c r="F149" s="48"/>
      <c r="G149" s="63"/>
    </row>
    <row r="150" spans="1:7" ht="18" customHeight="1">
      <c r="A150" s="61"/>
      <c r="B150" s="61"/>
      <c r="C150" s="61" t="s">
        <v>108</v>
      </c>
      <c r="D150" s="61" t="e">
        <f>SUM(#REF!)</f>
        <v>#REF!</v>
      </c>
      <c r="E150" s="61"/>
      <c r="F150" s="61"/>
      <c r="G150" s="61"/>
    </row>
    <row r="151" spans="1:7" ht="18" customHeight="1">
      <c r="A151" s="61"/>
      <c r="B151" s="61"/>
      <c r="C151" s="61" t="s">
        <v>109</v>
      </c>
      <c r="D151" s="61" t="e">
        <f>SUM(#REF!)</f>
        <v>#REF!</v>
      </c>
      <c r="E151" s="61"/>
      <c r="F151" s="61"/>
      <c r="G151" s="61"/>
    </row>
    <row r="152" spans="1:7" ht="18" customHeight="1">
      <c r="A152" s="61"/>
      <c r="B152" s="61"/>
      <c r="C152" s="61"/>
      <c r="D152" s="61"/>
      <c r="E152" s="61"/>
      <c r="F152" s="61"/>
      <c r="G152" s="61"/>
    </row>
    <row r="153" spans="1:7" ht="18" customHeight="1">
      <c r="A153" s="61"/>
      <c r="B153" s="61"/>
      <c r="C153" s="61"/>
      <c r="D153" s="61"/>
      <c r="E153" s="61"/>
      <c r="F153" s="61"/>
      <c r="G153" s="61"/>
    </row>
    <row r="154" spans="1:7" ht="18" customHeight="1">
      <c r="A154" s="61"/>
      <c r="B154" s="61"/>
      <c r="C154" s="61"/>
      <c r="D154" s="61"/>
      <c r="E154" s="61"/>
      <c r="F154" s="61"/>
      <c r="G154" s="61"/>
    </row>
    <row r="155" spans="1:7" ht="18" customHeight="1">
      <c r="A155" s="61"/>
      <c r="B155" s="61"/>
      <c r="C155" s="61"/>
      <c r="D155" s="61"/>
      <c r="E155" s="61"/>
      <c r="F155" s="61"/>
      <c r="G155" s="61"/>
    </row>
    <row r="156" spans="1:7" ht="18" customHeight="1">
      <c r="A156" s="61"/>
      <c r="B156" s="61"/>
      <c r="C156" s="61"/>
      <c r="D156" s="61"/>
      <c r="E156" s="61"/>
      <c r="F156" s="61"/>
      <c r="G156" s="61"/>
    </row>
    <row r="157" spans="1:7" ht="18" customHeight="1">
      <c r="A157" s="61"/>
      <c r="B157" s="61"/>
      <c r="C157" s="61"/>
      <c r="D157" s="61"/>
      <c r="E157" s="61"/>
      <c r="F157" s="61"/>
      <c r="G157" s="61"/>
    </row>
    <row r="158" spans="1:7" ht="18" customHeight="1">
      <c r="A158" s="61"/>
      <c r="B158" s="61"/>
      <c r="C158" s="61"/>
      <c r="D158" s="61"/>
      <c r="E158" s="61"/>
      <c r="F158" s="61"/>
      <c r="G158" s="61"/>
    </row>
    <row r="159" spans="1:7" ht="18" customHeight="1">
      <c r="A159" s="61"/>
      <c r="B159" s="61"/>
      <c r="C159" s="61"/>
      <c r="D159" s="61"/>
      <c r="E159" s="61"/>
      <c r="F159" s="61"/>
      <c r="G159" s="61"/>
    </row>
    <row r="160" spans="1:7" ht="18" customHeight="1">
      <c r="A160" s="61"/>
      <c r="B160" s="61"/>
      <c r="C160" s="61"/>
      <c r="D160" s="61"/>
      <c r="E160" s="61"/>
      <c r="F160" s="61"/>
      <c r="G160" s="61"/>
    </row>
    <row r="161" spans="1:7" ht="18" customHeight="1">
      <c r="A161" s="61"/>
      <c r="B161" s="61"/>
      <c r="C161" s="61"/>
      <c r="D161" s="61"/>
      <c r="E161" s="61"/>
      <c r="F161" s="61"/>
      <c r="G161" s="61"/>
    </row>
    <row r="162" spans="1:7" ht="18" customHeight="1">
      <c r="A162" s="63"/>
      <c r="B162" s="63"/>
      <c r="C162" s="63"/>
      <c r="D162" s="63"/>
      <c r="F162" s="63"/>
      <c r="G162" s="63"/>
    </row>
    <row r="163" spans="1:7" ht="18" customHeight="1">
      <c r="A163" s="63"/>
      <c r="B163" s="63"/>
      <c r="C163" s="63"/>
      <c r="D163" s="63"/>
      <c r="F163" s="63"/>
      <c r="G163" s="63"/>
    </row>
    <row r="164" spans="1:7" ht="18" customHeight="1">
      <c r="A164" s="63"/>
      <c r="B164" s="63"/>
      <c r="C164" s="63"/>
      <c r="D164" s="63"/>
      <c r="F164" s="63"/>
      <c r="G164" s="63"/>
    </row>
    <row r="165" spans="1:7" ht="18" customHeight="1">
      <c r="A165" s="63"/>
      <c r="B165" s="63"/>
      <c r="C165" s="63"/>
      <c r="D165" s="63"/>
      <c r="F165" s="63"/>
      <c r="G165" s="63"/>
    </row>
    <row r="166" spans="1:7" ht="18" customHeight="1">
      <c r="A166" s="63"/>
      <c r="B166" s="63"/>
      <c r="C166" s="63"/>
      <c r="D166" s="63"/>
      <c r="F166" s="63"/>
      <c r="G166" s="63"/>
    </row>
    <row r="167" spans="1:7" ht="18" customHeight="1">
      <c r="A167" s="63"/>
      <c r="B167" s="63"/>
      <c r="C167" s="63"/>
      <c r="D167" s="63"/>
      <c r="F167" s="63"/>
      <c r="G167" s="63"/>
    </row>
    <row r="168" spans="1:7" ht="18" customHeight="1">
      <c r="A168" s="63"/>
      <c r="B168" s="63"/>
      <c r="C168" s="63"/>
      <c r="D168" s="63"/>
      <c r="F168" s="63"/>
      <c r="G168" s="63"/>
    </row>
    <row r="169" spans="1:7" ht="18" customHeight="1">
      <c r="A169" s="63"/>
      <c r="B169" s="63"/>
      <c r="C169" s="63"/>
      <c r="D169" s="63"/>
      <c r="F169" s="63"/>
      <c r="G169" s="63"/>
    </row>
    <row r="170" spans="1:7" ht="18" customHeight="1">
      <c r="A170" s="63"/>
      <c r="B170" s="63"/>
      <c r="C170" s="63"/>
      <c r="D170" s="63"/>
      <c r="F170" s="63"/>
      <c r="G170" s="63"/>
    </row>
    <row r="171" spans="1:7" ht="18" customHeight="1">
      <c r="A171" s="63"/>
      <c r="B171" s="63"/>
      <c r="C171" s="63"/>
      <c r="D171" s="63"/>
      <c r="F171" s="63"/>
      <c r="G171" s="63"/>
    </row>
    <row r="172" spans="1:7" ht="18" customHeight="1">
      <c r="A172" s="63"/>
      <c r="B172" s="63"/>
      <c r="C172" s="63"/>
      <c r="D172" s="63"/>
      <c r="F172" s="63"/>
      <c r="G172" s="63"/>
    </row>
    <row r="173" spans="1:7" ht="18" customHeight="1">
      <c r="A173" s="61"/>
      <c r="B173" s="61"/>
      <c r="C173" s="61"/>
      <c r="D173" s="61"/>
      <c r="E173" s="61"/>
      <c r="F173" s="61"/>
      <c r="G173" s="61"/>
    </row>
    <row r="174" spans="1:7" ht="18" customHeight="1">
      <c r="A174" s="61"/>
      <c r="B174" s="61"/>
      <c r="C174" s="61"/>
      <c r="D174" s="61"/>
      <c r="E174" s="61"/>
      <c r="F174" s="61"/>
      <c r="G174" s="61"/>
    </row>
    <row r="175" spans="1:7" ht="18" customHeight="1">
      <c r="A175" s="61"/>
      <c r="B175" s="61"/>
      <c r="C175" s="61"/>
      <c r="D175" s="61"/>
      <c r="E175" s="61"/>
      <c r="F175" s="61"/>
      <c r="G175" s="61"/>
    </row>
    <row r="176" spans="1:7" ht="18" customHeight="1">
      <c r="A176" s="61"/>
      <c r="B176" s="61"/>
      <c r="C176" s="61"/>
      <c r="D176" s="61"/>
      <c r="E176" s="61"/>
      <c r="F176" s="61"/>
      <c r="G176" s="61"/>
    </row>
    <row r="177" spans="1:7" ht="18" customHeight="1">
      <c r="A177" s="61"/>
      <c r="B177" s="61"/>
      <c r="C177" s="61"/>
      <c r="D177" s="61"/>
      <c r="E177" s="61"/>
      <c r="F177" s="61"/>
      <c r="G177" s="61"/>
    </row>
    <row r="178" spans="1:7" ht="18" customHeight="1">
      <c r="A178" s="63"/>
      <c r="B178" s="63"/>
      <c r="C178" s="63"/>
      <c r="D178" s="63"/>
      <c r="F178" s="63"/>
      <c r="G178" s="63"/>
    </row>
    <row r="179" spans="1:7" ht="18" customHeight="1">
      <c r="A179" s="63"/>
      <c r="B179" s="63"/>
      <c r="C179" s="63"/>
      <c r="D179" s="63"/>
      <c r="F179" s="63"/>
      <c r="G179" s="63"/>
    </row>
    <row r="180" spans="1:7" ht="18" customHeight="1"/>
    <row r="181" spans="1:7" ht="18" customHeight="1"/>
    <row r="182" spans="1:7" ht="18" customHeight="1"/>
    <row r="183" spans="1:7" ht="18" customHeight="1"/>
    <row r="184" spans="1:7" ht="18" customHeight="1"/>
    <row r="185" spans="1:7" ht="18" customHeight="1"/>
    <row r="186" spans="1:7" ht="18" customHeight="1"/>
    <row r="187" spans="1:7" ht="18" customHeight="1"/>
    <row r="188" spans="1:7" ht="18" customHeight="1"/>
    <row r="189" spans="1:7" ht="18" customHeight="1"/>
    <row r="190" spans="1:7" ht="18" customHeight="1"/>
    <row r="191" spans="1:7" ht="18" customHeight="1"/>
    <row r="192" spans="1: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</sheetData>
  <sortState ref="A16:H36">
    <sortCondition ref="A16"/>
  </sortState>
  <mergeCells count="14">
    <mergeCell ref="A131:C131"/>
    <mergeCell ref="F131:G131"/>
    <mergeCell ref="A76:G76"/>
    <mergeCell ref="A77:G77"/>
    <mergeCell ref="A78:G78"/>
    <mergeCell ref="C80:D80"/>
    <mergeCell ref="A1:G1"/>
    <mergeCell ref="A2:G2"/>
    <mergeCell ref="A3:G3"/>
    <mergeCell ref="C5:D5"/>
    <mergeCell ref="A66:C66"/>
    <mergeCell ref="F66:G66"/>
    <mergeCell ref="B6:C6"/>
    <mergeCell ref="B15:C15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5"/>
  <sheetViews>
    <sheetView tabSelected="1" view="pageBreakPreview" zoomScaleNormal="100" workbookViewId="0">
      <selection activeCell="G15" sqref="G15"/>
    </sheetView>
  </sheetViews>
  <sheetFormatPr defaultRowHeight="15"/>
  <cols>
    <col min="1" max="1" width="4.625" style="64" customWidth="1"/>
    <col min="2" max="2" width="8.625" style="64" customWidth="1"/>
    <col min="3" max="3" width="18.625" style="4" customWidth="1"/>
    <col min="4" max="4" width="7.625" style="4" customWidth="1"/>
    <col min="5" max="5" width="10.625" style="64" customWidth="1"/>
    <col min="6" max="6" width="26.625" style="4" customWidth="1"/>
    <col min="7" max="7" width="21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451" t="s">
        <v>5338</v>
      </c>
      <c r="B1" s="438"/>
      <c r="C1" s="452"/>
      <c r="D1" s="452"/>
      <c r="E1" s="452"/>
      <c r="F1" s="452"/>
      <c r="G1" s="452"/>
    </row>
    <row r="2" spans="1:8" s="10" customFormat="1" ht="24.95" customHeight="1">
      <c r="A2" s="472" t="s">
        <v>2779</v>
      </c>
      <c r="B2" s="469"/>
      <c r="C2" s="469"/>
      <c r="D2" s="469"/>
      <c r="E2" s="469"/>
      <c r="F2" s="469"/>
      <c r="G2" s="469"/>
    </row>
    <row r="3" spans="1:8" s="10" customFormat="1" ht="35.1" customHeight="1">
      <c r="A3" s="471" t="s">
        <v>5646</v>
      </c>
      <c r="B3" s="471"/>
      <c r="C3" s="471"/>
      <c r="D3" s="471"/>
      <c r="E3" s="471"/>
      <c r="F3" s="471"/>
      <c r="G3" s="471"/>
    </row>
    <row r="4" spans="1:8" ht="15.75" customHeight="1">
      <c r="A4" s="6"/>
      <c r="B4" s="6"/>
      <c r="C4" s="6"/>
      <c r="D4" s="6"/>
      <c r="E4" s="6"/>
      <c r="F4" s="184" t="s">
        <v>395</v>
      </c>
      <c r="G4" s="238" t="s">
        <v>5671</v>
      </c>
    </row>
    <row r="5" spans="1:8" s="8" customFormat="1" ht="24.95" customHeight="1">
      <c r="A5" s="226" t="s">
        <v>22</v>
      </c>
      <c r="B5" s="349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41" t="s">
        <v>2</v>
      </c>
      <c r="C6" s="466"/>
      <c r="D6" s="350">
        <f>A15</f>
        <v>9</v>
      </c>
      <c r="E6" s="44"/>
      <c r="F6" s="44"/>
      <c r="G6" s="231"/>
    </row>
    <row r="7" spans="1:8" s="10" customFormat="1" ht="18" customHeight="1">
      <c r="A7" s="45">
        <v>1</v>
      </c>
      <c r="B7" s="51" t="s">
        <v>5494</v>
      </c>
      <c r="C7" s="286" t="s">
        <v>489</v>
      </c>
      <c r="D7" s="287" t="s">
        <v>5495</v>
      </c>
      <c r="E7" s="42" t="s">
        <v>1966</v>
      </c>
      <c r="F7" s="69" t="s">
        <v>4087</v>
      </c>
      <c r="G7" s="46"/>
      <c r="H7" s="37" t="s">
        <v>327</v>
      </c>
    </row>
    <row r="8" spans="1:8" s="10" customFormat="1" ht="18" customHeight="1">
      <c r="A8" s="45">
        <v>2</v>
      </c>
      <c r="B8" s="51" t="s">
        <v>5496</v>
      </c>
      <c r="C8" s="286" t="s">
        <v>83</v>
      </c>
      <c r="D8" s="287" t="s">
        <v>77</v>
      </c>
      <c r="E8" s="42" t="s">
        <v>1966</v>
      </c>
      <c r="F8" s="69" t="s">
        <v>5498</v>
      </c>
      <c r="G8" s="46"/>
      <c r="H8" s="37" t="s">
        <v>327</v>
      </c>
    </row>
    <row r="9" spans="1:8" s="10" customFormat="1" ht="18" customHeight="1">
      <c r="A9" s="45">
        <v>3</v>
      </c>
      <c r="B9" s="51" t="s">
        <v>5497</v>
      </c>
      <c r="C9" s="286" t="s">
        <v>75</v>
      </c>
      <c r="D9" s="287" t="s">
        <v>82</v>
      </c>
      <c r="E9" s="42" t="s">
        <v>1966</v>
      </c>
      <c r="F9" s="69" t="s">
        <v>4087</v>
      </c>
      <c r="G9" s="46"/>
      <c r="H9" s="37" t="s">
        <v>327</v>
      </c>
    </row>
    <row r="10" spans="1:8" s="10" customFormat="1" ht="18" customHeight="1">
      <c r="A10" s="45">
        <v>4</v>
      </c>
      <c r="B10" s="51" t="s">
        <v>5499</v>
      </c>
      <c r="C10" s="286" t="s">
        <v>40</v>
      </c>
      <c r="D10" s="287" t="s">
        <v>199</v>
      </c>
      <c r="E10" s="42" t="s">
        <v>5502</v>
      </c>
      <c r="F10" s="69" t="s">
        <v>5503</v>
      </c>
      <c r="G10" s="46" t="s">
        <v>5505</v>
      </c>
      <c r="H10" s="37" t="s">
        <v>329</v>
      </c>
    </row>
    <row r="11" spans="1:8" s="10" customFormat="1" ht="18" customHeight="1">
      <c r="A11" s="45">
        <v>5</v>
      </c>
      <c r="B11" s="51" t="s">
        <v>5500</v>
      </c>
      <c r="C11" s="286" t="s">
        <v>5501</v>
      </c>
      <c r="D11" s="287" t="s">
        <v>200</v>
      </c>
      <c r="E11" s="42" t="s">
        <v>5502</v>
      </c>
      <c r="F11" s="69" t="s">
        <v>5503</v>
      </c>
      <c r="G11" s="45" t="s">
        <v>1</v>
      </c>
      <c r="H11" s="37" t="s">
        <v>329</v>
      </c>
    </row>
    <row r="12" spans="1:8" s="10" customFormat="1" ht="18" customHeight="1">
      <c r="A12" s="45">
        <v>6</v>
      </c>
      <c r="B12" s="89" t="s">
        <v>3890</v>
      </c>
      <c r="C12" s="228" t="s">
        <v>2437</v>
      </c>
      <c r="D12" s="229" t="s">
        <v>81</v>
      </c>
      <c r="E12" s="95" t="s">
        <v>3710</v>
      </c>
      <c r="F12" s="69" t="s">
        <v>3892</v>
      </c>
      <c r="G12" s="46"/>
      <c r="H12" s="37" t="s">
        <v>327</v>
      </c>
    </row>
    <row r="13" spans="1:8" s="10" customFormat="1" ht="18" customHeight="1">
      <c r="A13" s="45">
        <v>7</v>
      </c>
      <c r="B13" s="89" t="s">
        <v>3891</v>
      </c>
      <c r="C13" s="228" t="s">
        <v>1011</v>
      </c>
      <c r="D13" s="229" t="s">
        <v>6</v>
      </c>
      <c r="E13" s="95" t="s">
        <v>3710</v>
      </c>
      <c r="F13" s="69" t="s">
        <v>3893</v>
      </c>
      <c r="G13" s="45"/>
      <c r="H13" s="37" t="s">
        <v>327</v>
      </c>
    </row>
    <row r="14" spans="1:8" s="10" customFormat="1" ht="18" customHeight="1">
      <c r="A14" s="45">
        <v>8</v>
      </c>
      <c r="B14" s="89" t="s">
        <v>4083</v>
      </c>
      <c r="C14" s="228" t="s">
        <v>4084</v>
      </c>
      <c r="D14" s="229" t="s">
        <v>123</v>
      </c>
      <c r="E14" s="95" t="s">
        <v>2737</v>
      </c>
      <c r="F14" s="69" t="s">
        <v>3892</v>
      </c>
      <c r="G14" s="46" t="s">
        <v>2744</v>
      </c>
      <c r="H14" s="37" t="s">
        <v>328</v>
      </c>
    </row>
    <row r="15" spans="1:8" s="10" customFormat="1" ht="18" customHeight="1">
      <c r="A15" s="45">
        <v>9</v>
      </c>
      <c r="B15" s="89" t="s">
        <v>4085</v>
      </c>
      <c r="C15" s="284" t="s">
        <v>4086</v>
      </c>
      <c r="D15" s="285" t="s">
        <v>113</v>
      </c>
      <c r="E15" s="95" t="s">
        <v>2737</v>
      </c>
      <c r="F15" s="69" t="s">
        <v>4087</v>
      </c>
      <c r="G15" s="45" t="s">
        <v>1</v>
      </c>
      <c r="H15" s="37" t="s">
        <v>328</v>
      </c>
    </row>
    <row r="16" spans="1:8" s="8" customFormat="1" ht="20.100000000000001" customHeight="1">
      <c r="A16" s="45"/>
      <c r="B16" s="441" t="s">
        <v>3</v>
      </c>
      <c r="C16" s="466"/>
      <c r="D16" s="350">
        <f>A75</f>
        <v>59</v>
      </c>
      <c r="E16" s="44"/>
      <c r="F16" s="44"/>
      <c r="G16" s="231"/>
      <c r="H16" s="37"/>
    </row>
    <row r="17" spans="1:9" s="10" customFormat="1" ht="18" customHeight="1">
      <c r="A17" s="45">
        <v>1</v>
      </c>
      <c r="B17" s="51" t="s">
        <v>4703</v>
      </c>
      <c r="C17" s="286" t="s">
        <v>1163</v>
      </c>
      <c r="D17" s="287" t="s">
        <v>4704</v>
      </c>
      <c r="E17" s="42" t="s">
        <v>4710</v>
      </c>
      <c r="F17" s="69" t="s">
        <v>2174</v>
      </c>
      <c r="G17" s="45"/>
      <c r="H17" s="37" t="s">
        <v>327</v>
      </c>
    </row>
    <row r="18" spans="1:9" s="10" customFormat="1" ht="18" customHeight="1">
      <c r="A18" s="45">
        <v>2</v>
      </c>
      <c r="B18" s="51" t="s">
        <v>4705</v>
      </c>
      <c r="C18" s="286" t="s">
        <v>114</v>
      </c>
      <c r="D18" s="287" t="s">
        <v>4706</v>
      </c>
      <c r="E18" s="42" t="s">
        <v>4710</v>
      </c>
      <c r="F18" s="69" t="s">
        <v>2174</v>
      </c>
      <c r="G18" s="45"/>
      <c r="H18" s="37" t="s">
        <v>327</v>
      </c>
    </row>
    <row r="19" spans="1:9" s="10" customFormat="1" ht="18" customHeight="1">
      <c r="A19" s="45">
        <v>3</v>
      </c>
      <c r="B19" s="51" t="s">
        <v>4707</v>
      </c>
      <c r="C19" s="286" t="s">
        <v>1136</v>
      </c>
      <c r="D19" s="287" t="s">
        <v>176</v>
      </c>
      <c r="E19" s="42" t="s">
        <v>4710</v>
      </c>
      <c r="F19" s="69" t="s">
        <v>2174</v>
      </c>
      <c r="G19" s="45"/>
      <c r="H19" s="37" t="s">
        <v>327</v>
      </c>
    </row>
    <row r="20" spans="1:9" s="10" customFormat="1" ht="18" customHeight="1">
      <c r="A20" s="45">
        <v>4</v>
      </c>
      <c r="B20" s="51" t="s">
        <v>4708</v>
      </c>
      <c r="C20" s="286" t="s">
        <v>101</v>
      </c>
      <c r="D20" s="287" t="s">
        <v>70</v>
      </c>
      <c r="E20" s="42" t="s">
        <v>4710</v>
      </c>
      <c r="F20" s="69" t="s">
        <v>2174</v>
      </c>
      <c r="G20" s="45"/>
      <c r="H20" s="37" t="s">
        <v>327</v>
      </c>
    </row>
    <row r="21" spans="1:9" s="10" customFormat="1" ht="18" customHeight="1">
      <c r="A21" s="45">
        <v>5</v>
      </c>
      <c r="B21" s="51" t="s">
        <v>4709</v>
      </c>
      <c r="C21" s="286" t="s">
        <v>114</v>
      </c>
      <c r="D21" s="287" t="s">
        <v>52</v>
      </c>
      <c r="E21" s="42" t="s">
        <v>4710</v>
      </c>
      <c r="F21" s="69" t="s">
        <v>2174</v>
      </c>
      <c r="G21" s="45"/>
      <c r="H21" s="37" t="s">
        <v>327</v>
      </c>
    </row>
    <row r="22" spans="1:9" s="10" customFormat="1" ht="18" customHeight="1">
      <c r="A22" s="45">
        <v>6</v>
      </c>
      <c r="B22" s="51" t="s">
        <v>5324</v>
      </c>
      <c r="C22" s="286" t="s">
        <v>5325</v>
      </c>
      <c r="D22" s="287" t="s">
        <v>156</v>
      </c>
      <c r="E22" s="42" t="s">
        <v>5327</v>
      </c>
      <c r="F22" s="69" t="s">
        <v>1957</v>
      </c>
      <c r="G22" s="45"/>
      <c r="H22" s="37" t="s">
        <v>328</v>
      </c>
    </row>
    <row r="23" spans="1:9" s="10" customFormat="1" ht="18" customHeight="1">
      <c r="A23" s="45">
        <v>7</v>
      </c>
      <c r="B23" s="51" t="s">
        <v>5326</v>
      </c>
      <c r="C23" s="286" t="s">
        <v>85</v>
      </c>
      <c r="D23" s="287" t="s">
        <v>13</v>
      </c>
      <c r="E23" s="42" t="s">
        <v>5327</v>
      </c>
      <c r="F23" s="69" t="s">
        <v>1957</v>
      </c>
      <c r="G23" s="45"/>
      <c r="H23" s="37" t="s">
        <v>328</v>
      </c>
    </row>
    <row r="24" spans="1:9" s="10" customFormat="1" ht="18" customHeight="1">
      <c r="A24" s="45">
        <v>8</v>
      </c>
      <c r="B24" s="51" t="s">
        <v>5328</v>
      </c>
      <c r="C24" s="286" t="s">
        <v>114</v>
      </c>
      <c r="D24" s="287" t="s">
        <v>45</v>
      </c>
      <c r="E24" s="42" t="s">
        <v>2754</v>
      </c>
      <c r="F24" s="421" t="s">
        <v>2174</v>
      </c>
      <c r="G24" s="45"/>
      <c r="H24" s="37" t="s">
        <v>327</v>
      </c>
      <c r="I24" s="10">
        <v>1</v>
      </c>
    </row>
    <row r="25" spans="1:9" s="10" customFormat="1" ht="18" customHeight="1">
      <c r="A25" s="45">
        <v>9</v>
      </c>
      <c r="B25" s="51" t="s">
        <v>5329</v>
      </c>
      <c r="C25" s="286" t="s">
        <v>5330</v>
      </c>
      <c r="D25" s="287" t="s">
        <v>152</v>
      </c>
      <c r="E25" s="42" t="s">
        <v>2778</v>
      </c>
      <c r="F25" s="421" t="s">
        <v>2174</v>
      </c>
      <c r="G25" s="45"/>
      <c r="H25" s="37" t="s">
        <v>327</v>
      </c>
      <c r="I25" s="10">
        <v>2</v>
      </c>
    </row>
    <row r="26" spans="1:9" s="10" customFormat="1" ht="18" customHeight="1">
      <c r="A26" s="45">
        <v>10</v>
      </c>
      <c r="B26" s="51" t="s">
        <v>5122</v>
      </c>
      <c r="C26" s="286" t="s">
        <v>1231</v>
      </c>
      <c r="D26" s="287" t="s">
        <v>173</v>
      </c>
      <c r="E26" s="42" t="s">
        <v>2492</v>
      </c>
      <c r="F26" s="69" t="s">
        <v>5125</v>
      </c>
      <c r="G26" s="45"/>
      <c r="H26" s="37" t="s">
        <v>329</v>
      </c>
      <c r="I26" s="10">
        <v>3</v>
      </c>
    </row>
    <row r="27" spans="1:9" s="10" customFormat="1" ht="18" customHeight="1">
      <c r="A27" s="45">
        <v>11</v>
      </c>
      <c r="B27" s="51" t="s">
        <v>5123</v>
      </c>
      <c r="C27" s="286" t="s">
        <v>1176</v>
      </c>
      <c r="D27" s="287" t="s">
        <v>77</v>
      </c>
      <c r="E27" s="42" t="s">
        <v>2492</v>
      </c>
      <c r="F27" s="69" t="s">
        <v>5125</v>
      </c>
      <c r="G27" s="45"/>
      <c r="H27" s="37" t="s">
        <v>329</v>
      </c>
      <c r="I27" s="10">
        <v>4</v>
      </c>
    </row>
    <row r="28" spans="1:9" s="10" customFormat="1" ht="18" customHeight="1">
      <c r="A28" s="45">
        <v>12</v>
      </c>
      <c r="B28" s="51" t="s">
        <v>5124</v>
      </c>
      <c r="C28" s="286" t="s">
        <v>489</v>
      </c>
      <c r="D28" s="287" t="s">
        <v>161</v>
      </c>
      <c r="E28" s="42" t="s">
        <v>2492</v>
      </c>
      <c r="F28" s="69" t="s">
        <v>5125</v>
      </c>
      <c r="G28" s="45"/>
      <c r="H28" s="37" t="s">
        <v>329</v>
      </c>
      <c r="I28" s="10">
        <v>5</v>
      </c>
    </row>
    <row r="29" spans="1:9" s="10" customFormat="1" ht="18" customHeight="1">
      <c r="A29" s="45">
        <v>13</v>
      </c>
      <c r="B29" s="51" t="s">
        <v>4088</v>
      </c>
      <c r="C29" s="286" t="s">
        <v>4089</v>
      </c>
      <c r="D29" s="287" t="s">
        <v>1021</v>
      </c>
      <c r="E29" s="42" t="s">
        <v>4114</v>
      </c>
      <c r="F29" s="69" t="s">
        <v>1904</v>
      </c>
      <c r="G29" s="231"/>
      <c r="H29" s="37" t="s">
        <v>330</v>
      </c>
      <c r="I29" s="10">
        <v>6</v>
      </c>
    </row>
    <row r="30" spans="1:9" s="10" customFormat="1" ht="18" customHeight="1">
      <c r="A30" s="45">
        <v>14</v>
      </c>
      <c r="B30" s="51" t="s">
        <v>4090</v>
      </c>
      <c r="C30" s="286" t="s">
        <v>183</v>
      </c>
      <c r="D30" s="287" t="s">
        <v>8</v>
      </c>
      <c r="E30" s="42" t="s">
        <v>4114</v>
      </c>
      <c r="F30" s="69" t="s">
        <v>1904</v>
      </c>
      <c r="G30" s="45"/>
      <c r="H30" s="37" t="s">
        <v>330</v>
      </c>
      <c r="I30" s="10">
        <v>7</v>
      </c>
    </row>
    <row r="31" spans="1:9" s="10" customFormat="1" ht="18" customHeight="1">
      <c r="A31" s="45">
        <v>15</v>
      </c>
      <c r="B31" s="51" t="s">
        <v>4091</v>
      </c>
      <c r="C31" s="286" t="s">
        <v>125</v>
      </c>
      <c r="D31" s="287" t="s">
        <v>96</v>
      </c>
      <c r="E31" s="42" t="s">
        <v>4114</v>
      </c>
      <c r="F31" s="69" t="s">
        <v>1965</v>
      </c>
      <c r="G31" s="45"/>
      <c r="H31" s="37" t="s">
        <v>330</v>
      </c>
      <c r="I31" s="10">
        <v>8</v>
      </c>
    </row>
    <row r="32" spans="1:9" s="10" customFormat="1" ht="18" customHeight="1">
      <c r="A32" s="45">
        <v>16</v>
      </c>
      <c r="B32" s="51" t="s">
        <v>4092</v>
      </c>
      <c r="C32" s="286" t="s">
        <v>4093</v>
      </c>
      <c r="D32" s="287" t="s">
        <v>198</v>
      </c>
      <c r="E32" s="42" t="s">
        <v>4114</v>
      </c>
      <c r="F32" s="69" t="s">
        <v>1904</v>
      </c>
      <c r="G32" s="45"/>
      <c r="H32" s="37" t="s">
        <v>330</v>
      </c>
      <c r="I32" s="10">
        <v>9</v>
      </c>
    </row>
    <row r="33" spans="1:9" s="10" customFormat="1" ht="18" customHeight="1">
      <c r="A33" s="45">
        <v>17</v>
      </c>
      <c r="B33" s="51" t="s">
        <v>4094</v>
      </c>
      <c r="C33" s="286" t="s">
        <v>1017</v>
      </c>
      <c r="D33" s="287" t="s">
        <v>150</v>
      </c>
      <c r="E33" s="42" t="s">
        <v>4114</v>
      </c>
      <c r="F33" s="69" t="s">
        <v>1903</v>
      </c>
      <c r="G33" s="45"/>
      <c r="H33" s="37" t="s">
        <v>330</v>
      </c>
      <c r="I33" s="10">
        <v>10</v>
      </c>
    </row>
    <row r="34" spans="1:9" s="10" customFormat="1" ht="18" customHeight="1">
      <c r="A34" s="45">
        <v>18</v>
      </c>
      <c r="B34" s="51" t="s">
        <v>4095</v>
      </c>
      <c r="C34" s="286" t="s">
        <v>211</v>
      </c>
      <c r="D34" s="287" t="s">
        <v>4096</v>
      </c>
      <c r="E34" s="42" t="s">
        <v>4114</v>
      </c>
      <c r="F34" s="69" t="s">
        <v>3880</v>
      </c>
      <c r="G34" s="45"/>
      <c r="H34" s="37" t="s">
        <v>330</v>
      </c>
      <c r="I34" s="10">
        <v>11</v>
      </c>
    </row>
    <row r="35" spans="1:9" s="10" customFormat="1" ht="18" customHeight="1">
      <c r="A35" s="45">
        <v>19</v>
      </c>
      <c r="B35" s="51" t="s">
        <v>4097</v>
      </c>
      <c r="C35" s="286" t="s">
        <v>186</v>
      </c>
      <c r="D35" s="287" t="s">
        <v>97</v>
      </c>
      <c r="E35" s="42" t="s">
        <v>4114</v>
      </c>
      <c r="F35" s="69" t="s">
        <v>1904</v>
      </c>
      <c r="G35" s="45"/>
      <c r="H35" s="37" t="s">
        <v>330</v>
      </c>
      <c r="I35" s="10">
        <v>12</v>
      </c>
    </row>
    <row r="36" spans="1:9" s="10" customFormat="1" ht="18" customHeight="1">
      <c r="A36" s="45">
        <v>20</v>
      </c>
      <c r="B36" s="51" t="s">
        <v>4098</v>
      </c>
      <c r="C36" s="286" t="s">
        <v>4099</v>
      </c>
      <c r="D36" s="287" t="s">
        <v>984</v>
      </c>
      <c r="E36" s="42" t="s">
        <v>4114</v>
      </c>
      <c r="F36" s="69" t="s">
        <v>3880</v>
      </c>
      <c r="G36" s="46" t="s">
        <v>4116</v>
      </c>
      <c r="H36" s="37" t="s">
        <v>330</v>
      </c>
      <c r="I36" s="10">
        <v>13</v>
      </c>
    </row>
    <row r="37" spans="1:9" s="10" customFormat="1" ht="18" customHeight="1">
      <c r="A37" s="45">
        <v>21</v>
      </c>
      <c r="B37" s="51" t="s">
        <v>4100</v>
      </c>
      <c r="C37" s="286" t="s">
        <v>4101</v>
      </c>
      <c r="D37" s="287" t="s">
        <v>66</v>
      </c>
      <c r="E37" s="42" t="s">
        <v>4114</v>
      </c>
      <c r="F37" s="69" t="s">
        <v>1965</v>
      </c>
      <c r="G37" s="45"/>
      <c r="H37" s="37" t="s">
        <v>330</v>
      </c>
      <c r="I37" s="10">
        <v>14</v>
      </c>
    </row>
    <row r="38" spans="1:9" s="10" customFormat="1" ht="18" customHeight="1">
      <c r="A38" s="45">
        <v>22</v>
      </c>
      <c r="B38" s="51" t="s">
        <v>4102</v>
      </c>
      <c r="C38" s="286" t="s">
        <v>4103</v>
      </c>
      <c r="D38" s="287" t="s">
        <v>124</v>
      </c>
      <c r="E38" s="42" t="s">
        <v>4114</v>
      </c>
      <c r="F38" s="69" t="s">
        <v>1904</v>
      </c>
      <c r="G38" s="45"/>
      <c r="H38" s="37" t="s">
        <v>330</v>
      </c>
      <c r="I38" s="10">
        <v>15</v>
      </c>
    </row>
    <row r="39" spans="1:9" s="10" customFormat="1" ht="18" customHeight="1">
      <c r="A39" s="45">
        <v>23</v>
      </c>
      <c r="B39" s="51" t="s">
        <v>4104</v>
      </c>
      <c r="C39" s="286" t="s">
        <v>2211</v>
      </c>
      <c r="D39" s="287" t="s">
        <v>67</v>
      </c>
      <c r="E39" s="42" t="s">
        <v>4114</v>
      </c>
      <c r="F39" s="69" t="s">
        <v>1904</v>
      </c>
      <c r="G39" s="45"/>
      <c r="H39" s="37" t="s">
        <v>330</v>
      </c>
      <c r="I39" s="10">
        <v>16</v>
      </c>
    </row>
    <row r="40" spans="1:9" s="10" customFormat="1" ht="18" customHeight="1">
      <c r="A40" s="45">
        <v>24</v>
      </c>
      <c r="B40" s="51" t="s">
        <v>4105</v>
      </c>
      <c r="C40" s="286" t="s">
        <v>408</v>
      </c>
      <c r="D40" s="287" t="s">
        <v>118</v>
      </c>
      <c r="E40" s="42" t="s">
        <v>4114</v>
      </c>
      <c r="F40" s="69" t="s">
        <v>3880</v>
      </c>
      <c r="G40" s="46" t="s">
        <v>4115</v>
      </c>
      <c r="H40" s="37" t="s">
        <v>330</v>
      </c>
      <c r="I40" s="10">
        <v>17</v>
      </c>
    </row>
    <row r="41" spans="1:9" s="10" customFormat="1" ht="18" customHeight="1">
      <c r="A41" s="45">
        <v>25</v>
      </c>
      <c r="B41" s="51" t="s">
        <v>4106</v>
      </c>
      <c r="C41" s="286" t="s">
        <v>1528</v>
      </c>
      <c r="D41" s="287" t="s">
        <v>1360</v>
      </c>
      <c r="E41" s="42" t="s">
        <v>4114</v>
      </c>
      <c r="F41" s="69" t="s">
        <v>1904</v>
      </c>
      <c r="G41" s="45"/>
      <c r="H41" s="37" t="s">
        <v>330</v>
      </c>
      <c r="I41" s="10">
        <v>18</v>
      </c>
    </row>
    <row r="42" spans="1:9" s="10" customFormat="1" ht="18" customHeight="1">
      <c r="A42" s="45">
        <v>26</v>
      </c>
      <c r="B42" s="51" t="s">
        <v>4107</v>
      </c>
      <c r="C42" s="286" t="s">
        <v>4108</v>
      </c>
      <c r="D42" s="287" t="s">
        <v>82</v>
      </c>
      <c r="E42" s="42" t="s">
        <v>4114</v>
      </c>
      <c r="F42" s="69" t="s">
        <v>1903</v>
      </c>
      <c r="G42" s="45"/>
      <c r="H42" s="37" t="s">
        <v>330</v>
      </c>
      <c r="I42" s="10">
        <v>19</v>
      </c>
    </row>
    <row r="43" spans="1:9" s="10" customFormat="1" ht="18" customHeight="1">
      <c r="A43" s="45">
        <v>27</v>
      </c>
      <c r="B43" s="51" t="s">
        <v>4109</v>
      </c>
      <c r="C43" s="286" t="s">
        <v>1473</v>
      </c>
      <c r="D43" s="287" t="s">
        <v>46</v>
      </c>
      <c r="E43" s="42" t="s">
        <v>4114</v>
      </c>
      <c r="F43" s="69" t="s">
        <v>1903</v>
      </c>
      <c r="G43" s="45"/>
      <c r="H43" s="37" t="s">
        <v>330</v>
      </c>
      <c r="I43" s="10">
        <v>20</v>
      </c>
    </row>
    <row r="44" spans="1:9" s="10" customFormat="1" ht="18" customHeight="1">
      <c r="A44" s="45">
        <v>28</v>
      </c>
      <c r="B44" s="51" t="s">
        <v>4110</v>
      </c>
      <c r="C44" s="286" t="s">
        <v>125</v>
      </c>
      <c r="D44" s="287" t="s">
        <v>6</v>
      </c>
      <c r="E44" s="42" t="s">
        <v>4114</v>
      </c>
      <c r="F44" s="69" t="s">
        <v>1965</v>
      </c>
      <c r="G44" s="45"/>
      <c r="H44" s="37" t="s">
        <v>330</v>
      </c>
      <c r="I44" s="10">
        <v>21</v>
      </c>
    </row>
    <row r="45" spans="1:9" s="10" customFormat="1" ht="18" customHeight="1">
      <c r="A45" s="45">
        <v>29</v>
      </c>
      <c r="B45" s="51" t="s">
        <v>4111</v>
      </c>
      <c r="C45" s="286" t="s">
        <v>4112</v>
      </c>
      <c r="D45" s="287" t="s">
        <v>4113</v>
      </c>
      <c r="E45" s="42" t="s">
        <v>4114</v>
      </c>
      <c r="F45" s="69" t="s">
        <v>1903</v>
      </c>
      <c r="G45" s="46" t="s">
        <v>4116</v>
      </c>
      <c r="H45" s="37" t="s">
        <v>330</v>
      </c>
      <c r="I45" s="10">
        <v>22</v>
      </c>
    </row>
    <row r="46" spans="1:9" s="10" customFormat="1" ht="18" customHeight="1">
      <c r="A46" s="45">
        <v>30</v>
      </c>
      <c r="B46" s="51" t="s">
        <v>4117</v>
      </c>
      <c r="C46" s="286" t="s">
        <v>4118</v>
      </c>
      <c r="D46" s="287" t="s">
        <v>142</v>
      </c>
      <c r="E46" s="42" t="s">
        <v>4130</v>
      </c>
      <c r="F46" s="69" t="s">
        <v>2501</v>
      </c>
      <c r="G46" s="46"/>
      <c r="H46" s="37" t="s">
        <v>330</v>
      </c>
      <c r="I46" s="10">
        <v>23</v>
      </c>
    </row>
    <row r="47" spans="1:9" s="10" customFormat="1" ht="18" customHeight="1">
      <c r="A47" s="45">
        <v>31</v>
      </c>
      <c r="B47" s="51" t="s">
        <v>4119</v>
      </c>
      <c r="C47" s="286" t="s">
        <v>4120</v>
      </c>
      <c r="D47" s="287" t="s">
        <v>142</v>
      </c>
      <c r="E47" s="42" t="s">
        <v>4130</v>
      </c>
      <c r="F47" s="69" t="s">
        <v>2501</v>
      </c>
      <c r="G47" s="46"/>
      <c r="H47" s="37" t="s">
        <v>330</v>
      </c>
      <c r="I47" s="10">
        <v>24</v>
      </c>
    </row>
    <row r="48" spans="1:9" s="10" customFormat="1" ht="18" customHeight="1">
      <c r="A48" s="45">
        <v>32</v>
      </c>
      <c r="B48" s="51" t="s">
        <v>4121</v>
      </c>
      <c r="C48" s="286" t="s">
        <v>4122</v>
      </c>
      <c r="D48" s="287" t="s">
        <v>51</v>
      </c>
      <c r="E48" s="42" t="s">
        <v>4130</v>
      </c>
      <c r="F48" s="69" t="s">
        <v>2501</v>
      </c>
      <c r="G48" s="46"/>
      <c r="H48" s="37" t="s">
        <v>330</v>
      </c>
      <c r="I48" s="10">
        <v>25</v>
      </c>
    </row>
    <row r="49" spans="1:9" s="10" customFormat="1" ht="18" customHeight="1">
      <c r="A49" s="45">
        <v>33</v>
      </c>
      <c r="B49" s="51" t="s">
        <v>4123</v>
      </c>
      <c r="C49" s="286" t="s">
        <v>94</v>
      </c>
      <c r="D49" s="287" t="s">
        <v>9</v>
      </c>
      <c r="E49" s="42" t="s">
        <v>4130</v>
      </c>
      <c r="F49" s="69" t="s">
        <v>2267</v>
      </c>
      <c r="G49" s="46"/>
      <c r="H49" s="37" t="s">
        <v>330</v>
      </c>
      <c r="I49" s="10">
        <v>26</v>
      </c>
    </row>
    <row r="50" spans="1:9" s="10" customFormat="1" ht="18" customHeight="1">
      <c r="A50" s="45">
        <v>34</v>
      </c>
      <c r="B50" s="51" t="s">
        <v>4124</v>
      </c>
      <c r="C50" s="286" t="s">
        <v>1007</v>
      </c>
      <c r="D50" s="287" t="s">
        <v>163</v>
      </c>
      <c r="E50" s="42" t="s">
        <v>4130</v>
      </c>
      <c r="F50" s="69" t="s">
        <v>2267</v>
      </c>
      <c r="G50" s="46"/>
      <c r="H50" s="37" t="s">
        <v>330</v>
      </c>
      <c r="I50" s="10">
        <v>27</v>
      </c>
    </row>
    <row r="51" spans="1:9" s="10" customFormat="1" ht="18" customHeight="1">
      <c r="A51" s="45">
        <v>35</v>
      </c>
      <c r="B51" s="51" t="s">
        <v>4125</v>
      </c>
      <c r="C51" s="286" t="s">
        <v>4126</v>
      </c>
      <c r="D51" s="287" t="s">
        <v>89</v>
      </c>
      <c r="E51" s="42" t="s">
        <v>4130</v>
      </c>
      <c r="F51" s="69" t="s">
        <v>2501</v>
      </c>
      <c r="G51" s="231"/>
      <c r="H51" s="37" t="s">
        <v>330</v>
      </c>
      <c r="I51" s="10">
        <v>28</v>
      </c>
    </row>
    <row r="52" spans="1:9" s="10" customFormat="1" ht="18" customHeight="1">
      <c r="A52" s="45">
        <v>36</v>
      </c>
      <c r="B52" s="51" t="s">
        <v>4127</v>
      </c>
      <c r="C52" s="286" t="s">
        <v>4128</v>
      </c>
      <c r="D52" s="287" t="s">
        <v>90</v>
      </c>
      <c r="E52" s="42" t="s">
        <v>4130</v>
      </c>
      <c r="F52" s="69" t="s">
        <v>2267</v>
      </c>
      <c r="G52" s="46"/>
      <c r="H52" s="37" t="s">
        <v>330</v>
      </c>
      <c r="I52" s="10">
        <v>29</v>
      </c>
    </row>
    <row r="53" spans="1:9" s="10" customFormat="1" ht="18" customHeight="1">
      <c r="A53" s="45">
        <v>37</v>
      </c>
      <c r="B53" s="51" t="s">
        <v>4129</v>
      </c>
      <c r="C53" s="286" t="s">
        <v>38</v>
      </c>
      <c r="D53" s="287" t="s">
        <v>6</v>
      </c>
      <c r="E53" s="42" t="s">
        <v>4130</v>
      </c>
      <c r="F53" s="69" t="s">
        <v>2267</v>
      </c>
      <c r="G53" s="46"/>
      <c r="H53" s="37" t="s">
        <v>330</v>
      </c>
      <c r="I53" s="10">
        <v>30</v>
      </c>
    </row>
    <row r="54" spans="1:9" s="10" customFormat="1" ht="18" customHeight="1">
      <c r="A54" s="45">
        <v>38</v>
      </c>
      <c r="B54" s="51" t="s">
        <v>3816</v>
      </c>
      <c r="C54" s="85" t="s">
        <v>208</v>
      </c>
      <c r="D54" s="86" t="s">
        <v>193</v>
      </c>
      <c r="E54" s="42" t="s">
        <v>3825</v>
      </c>
      <c r="F54" s="69" t="s">
        <v>3817</v>
      </c>
      <c r="G54" s="231"/>
      <c r="H54" s="37" t="s">
        <v>327</v>
      </c>
      <c r="I54" s="10">
        <v>1</v>
      </c>
    </row>
    <row r="55" spans="1:9" s="10" customFormat="1" ht="18" customHeight="1">
      <c r="A55" s="45">
        <v>39</v>
      </c>
      <c r="B55" s="51" t="s">
        <v>3818</v>
      </c>
      <c r="C55" s="85" t="s">
        <v>726</v>
      </c>
      <c r="D55" s="86" t="s">
        <v>132</v>
      </c>
      <c r="E55" s="42" t="s">
        <v>3825</v>
      </c>
      <c r="F55" s="69" t="s">
        <v>1897</v>
      </c>
      <c r="G55" s="46"/>
      <c r="H55" s="37" t="s">
        <v>327</v>
      </c>
      <c r="I55" s="10">
        <v>2</v>
      </c>
    </row>
    <row r="56" spans="1:9" s="10" customFormat="1" ht="18" customHeight="1">
      <c r="A56" s="45">
        <v>40</v>
      </c>
      <c r="B56" s="51" t="s">
        <v>3819</v>
      </c>
      <c r="C56" s="85" t="s">
        <v>3820</v>
      </c>
      <c r="D56" s="86" t="s">
        <v>9</v>
      </c>
      <c r="E56" s="42" t="s">
        <v>3825</v>
      </c>
      <c r="F56" s="69" t="s">
        <v>1897</v>
      </c>
      <c r="G56" s="45"/>
      <c r="H56" s="37" t="s">
        <v>327</v>
      </c>
      <c r="I56" s="10">
        <v>3</v>
      </c>
    </row>
    <row r="57" spans="1:9" s="10" customFormat="1" ht="18" customHeight="1">
      <c r="A57" s="45">
        <v>41</v>
      </c>
      <c r="B57" s="51" t="s">
        <v>3821</v>
      </c>
      <c r="C57" s="85" t="s">
        <v>1007</v>
      </c>
      <c r="D57" s="86" t="s">
        <v>174</v>
      </c>
      <c r="E57" s="42" t="s">
        <v>3825</v>
      </c>
      <c r="F57" s="69" t="s">
        <v>1897</v>
      </c>
      <c r="G57" s="45"/>
      <c r="H57" s="37" t="s">
        <v>327</v>
      </c>
      <c r="I57" s="10">
        <v>4</v>
      </c>
    </row>
    <row r="58" spans="1:9" s="10" customFormat="1" ht="18" customHeight="1">
      <c r="A58" s="45">
        <v>42</v>
      </c>
      <c r="B58" s="51" t="s">
        <v>3822</v>
      </c>
      <c r="C58" s="85" t="s">
        <v>997</v>
      </c>
      <c r="D58" s="86" t="s">
        <v>212</v>
      </c>
      <c r="E58" s="42" t="s">
        <v>3825</v>
      </c>
      <c r="F58" s="69" t="s">
        <v>1897</v>
      </c>
      <c r="G58" s="46"/>
      <c r="H58" s="37" t="s">
        <v>327</v>
      </c>
      <c r="I58" s="10">
        <v>5</v>
      </c>
    </row>
    <row r="59" spans="1:9" s="10" customFormat="1" ht="18" customHeight="1">
      <c r="A59" s="45">
        <v>43</v>
      </c>
      <c r="B59" s="51" t="s">
        <v>3823</v>
      </c>
      <c r="C59" s="85" t="s">
        <v>85</v>
      </c>
      <c r="D59" s="86" t="s">
        <v>91</v>
      </c>
      <c r="E59" s="42" t="s">
        <v>3825</v>
      </c>
      <c r="F59" s="69" t="s">
        <v>1897</v>
      </c>
      <c r="G59" s="45"/>
      <c r="H59" s="37" t="s">
        <v>327</v>
      </c>
      <c r="I59" s="10">
        <v>6</v>
      </c>
    </row>
    <row r="60" spans="1:9" s="10" customFormat="1" ht="18" customHeight="1">
      <c r="A60" s="45">
        <v>44</v>
      </c>
      <c r="B60" s="70" t="s">
        <v>3826</v>
      </c>
      <c r="C60" s="431" t="s">
        <v>38</v>
      </c>
      <c r="D60" s="432" t="s">
        <v>402</v>
      </c>
      <c r="E60" s="42" t="s">
        <v>3825</v>
      </c>
      <c r="F60" s="69" t="s">
        <v>3817</v>
      </c>
      <c r="G60" s="106" t="s">
        <v>5729</v>
      </c>
      <c r="H60" s="37" t="s">
        <v>327</v>
      </c>
      <c r="I60" s="10">
        <v>7</v>
      </c>
    </row>
    <row r="61" spans="1:9" s="10" customFormat="1" ht="18" customHeight="1">
      <c r="A61" s="45">
        <v>45</v>
      </c>
      <c r="B61" s="51" t="s">
        <v>3824</v>
      </c>
      <c r="C61" s="85" t="s">
        <v>213</v>
      </c>
      <c r="D61" s="86" t="s">
        <v>112</v>
      </c>
      <c r="E61" s="42" t="s">
        <v>3825</v>
      </c>
      <c r="F61" s="69" t="s">
        <v>1897</v>
      </c>
      <c r="G61" s="45"/>
      <c r="H61" s="37" t="s">
        <v>327</v>
      </c>
      <c r="I61" s="10">
        <v>8</v>
      </c>
    </row>
    <row r="62" spans="1:9" s="10" customFormat="1" ht="18" customHeight="1">
      <c r="A62" s="45">
        <v>46</v>
      </c>
      <c r="B62" s="51" t="s">
        <v>4131</v>
      </c>
      <c r="C62" s="85" t="s">
        <v>4132</v>
      </c>
      <c r="D62" s="86" t="s">
        <v>195</v>
      </c>
      <c r="E62" s="42" t="s">
        <v>4141</v>
      </c>
      <c r="F62" s="69" t="s">
        <v>3880</v>
      </c>
      <c r="G62" s="45"/>
      <c r="H62" s="37" t="s">
        <v>328</v>
      </c>
      <c r="I62" s="10">
        <v>9</v>
      </c>
    </row>
    <row r="63" spans="1:9" s="10" customFormat="1" ht="18" customHeight="1">
      <c r="A63" s="45">
        <v>47</v>
      </c>
      <c r="B63" s="51" t="s">
        <v>4133</v>
      </c>
      <c r="C63" s="85" t="s">
        <v>4134</v>
      </c>
      <c r="D63" s="86" t="s">
        <v>93</v>
      </c>
      <c r="E63" s="42" t="s">
        <v>4141</v>
      </c>
      <c r="F63" s="69" t="s">
        <v>3880</v>
      </c>
      <c r="G63" s="45"/>
      <c r="H63" s="37" t="s">
        <v>328</v>
      </c>
      <c r="I63" s="10">
        <v>10</v>
      </c>
    </row>
    <row r="64" spans="1:9" s="10" customFormat="1" ht="18" customHeight="1">
      <c r="A64" s="45">
        <v>48</v>
      </c>
      <c r="B64" s="51" t="s">
        <v>4135</v>
      </c>
      <c r="C64" s="85" t="s">
        <v>37</v>
      </c>
      <c r="D64" s="86" t="s">
        <v>198</v>
      </c>
      <c r="E64" s="42" t="s">
        <v>4141</v>
      </c>
      <c r="F64" s="69" t="s">
        <v>3880</v>
      </c>
      <c r="G64" s="45"/>
      <c r="H64" s="37" t="s">
        <v>328</v>
      </c>
      <c r="I64" s="10">
        <v>11</v>
      </c>
    </row>
    <row r="65" spans="1:9" s="10" customFormat="1" ht="18" customHeight="1">
      <c r="A65" s="45">
        <v>49</v>
      </c>
      <c r="B65" s="51" t="s">
        <v>4136</v>
      </c>
      <c r="C65" s="85" t="s">
        <v>98</v>
      </c>
      <c r="D65" s="86" t="s">
        <v>74</v>
      </c>
      <c r="E65" s="42" t="s">
        <v>4141</v>
      </c>
      <c r="F65" s="69" t="s">
        <v>3880</v>
      </c>
      <c r="G65" s="45"/>
      <c r="H65" s="37" t="s">
        <v>328</v>
      </c>
      <c r="I65" s="10">
        <v>12</v>
      </c>
    </row>
    <row r="66" spans="1:9" s="10" customFormat="1" ht="18" customHeight="1">
      <c r="A66" s="45">
        <v>50</v>
      </c>
      <c r="B66" s="51" t="s">
        <v>4137</v>
      </c>
      <c r="C66" s="85" t="s">
        <v>4138</v>
      </c>
      <c r="D66" s="86" t="s">
        <v>86</v>
      </c>
      <c r="E66" s="42" t="s">
        <v>4141</v>
      </c>
      <c r="F66" s="69" t="s">
        <v>3880</v>
      </c>
      <c r="G66" s="45"/>
      <c r="H66" s="37" t="s">
        <v>328</v>
      </c>
      <c r="I66" s="10">
        <v>13</v>
      </c>
    </row>
    <row r="67" spans="1:9" s="10" customFormat="1" ht="18" customHeight="1">
      <c r="A67" s="45">
        <v>51</v>
      </c>
      <c r="B67" s="51" t="s">
        <v>4139</v>
      </c>
      <c r="C67" s="85" t="s">
        <v>996</v>
      </c>
      <c r="D67" s="86" t="s">
        <v>159</v>
      </c>
      <c r="E67" s="42" t="s">
        <v>4141</v>
      </c>
      <c r="F67" s="69" t="s">
        <v>3880</v>
      </c>
      <c r="G67" s="45"/>
      <c r="H67" s="37" t="s">
        <v>328</v>
      </c>
      <c r="I67" s="10">
        <v>14</v>
      </c>
    </row>
    <row r="68" spans="1:9" s="10" customFormat="1" ht="18" customHeight="1">
      <c r="A68" s="45">
        <v>52</v>
      </c>
      <c r="B68" s="51" t="s">
        <v>4140</v>
      </c>
      <c r="C68" s="85" t="s">
        <v>500</v>
      </c>
      <c r="D68" s="86" t="s">
        <v>76</v>
      </c>
      <c r="E68" s="42" t="s">
        <v>4141</v>
      </c>
      <c r="F68" s="69" t="s">
        <v>3880</v>
      </c>
      <c r="G68" s="45"/>
      <c r="H68" s="37" t="s">
        <v>328</v>
      </c>
      <c r="I68" s="10">
        <v>15</v>
      </c>
    </row>
    <row r="69" spans="1:9" s="10" customFormat="1" ht="18" customHeight="1">
      <c r="A69" s="45">
        <v>53</v>
      </c>
      <c r="B69" s="51" t="s">
        <v>3827</v>
      </c>
      <c r="C69" s="85" t="s">
        <v>218</v>
      </c>
      <c r="D69" s="86" t="s">
        <v>173</v>
      </c>
      <c r="E69" s="42" t="s">
        <v>3835</v>
      </c>
      <c r="F69" s="69" t="s">
        <v>1897</v>
      </c>
      <c r="G69" s="231"/>
      <c r="H69" s="37" t="s">
        <v>330</v>
      </c>
      <c r="I69" s="10">
        <v>16</v>
      </c>
    </row>
    <row r="70" spans="1:9" s="10" customFormat="1" ht="18" customHeight="1">
      <c r="A70" s="45">
        <v>54</v>
      </c>
      <c r="B70" s="51" t="s">
        <v>3828</v>
      </c>
      <c r="C70" s="85" t="s">
        <v>2714</v>
      </c>
      <c r="D70" s="86" t="s">
        <v>144</v>
      </c>
      <c r="E70" s="42" t="s">
        <v>3835</v>
      </c>
      <c r="F70" s="69" t="s">
        <v>1897</v>
      </c>
      <c r="G70" s="45"/>
      <c r="H70" s="37" t="s">
        <v>330</v>
      </c>
      <c r="I70" s="10">
        <v>17</v>
      </c>
    </row>
    <row r="71" spans="1:9" s="10" customFormat="1" ht="18" customHeight="1">
      <c r="A71" s="45">
        <v>55</v>
      </c>
      <c r="B71" s="51" t="s">
        <v>3829</v>
      </c>
      <c r="C71" s="85" t="s">
        <v>3830</v>
      </c>
      <c r="D71" s="86" t="s">
        <v>79</v>
      </c>
      <c r="E71" s="42" t="s">
        <v>3835</v>
      </c>
      <c r="F71" s="69" t="s">
        <v>1897</v>
      </c>
      <c r="G71" s="45"/>
      <c r="H71" s="37" t="s">
        <v>330</v>
      </c>
      <c r="I71" s="10">
        <v>18</v>
      </c>
    </row>
    <row r="72" spans="1:9" s="10" customFormat="1" ht="18" customHeight="1">
      <c r="A72" s="45">
        <v>56</v>
      </c>
      <c r="B72" s="51" t="s">
        <v>3831</v>
      </c>
      <c r="C72" s="85" t="s">
        <v>38</v>
      </c>
      <c r="D72" s="86" t="s">
        <v>93</v>
      </c>
      <c r="E72" s="42" t="s">
        <v>3835</v>
      </c>
      <c r="F72" s="69" t="s">
        <v>1897</v>
      </c>
      <c r="G72" s="45"/>
      <c r="H72" s="37" t="s">
        <v>330</v>
      </c>
      <c r="I72" s="10">
        <v>19</v>
      </c>
    </row>
    <row r="73" spans="1:9" s="10" customFormat="1" ht="18" customHeight="1">
      <c r="A73" s="45">
        <v>57</v>
      </c>
      <c r="B73" s="51" t="s">
        <v>3832</v>
      </c>
      <c r="C73" s="85" t="s">
        <v>115</v>
      </c>
      <c r="D73" s="86" t="s">
        <v>116</v>
      </c>
      <c r="E73" s="42" t="s">
        <v>3835</v>
      </c>
      <c r="F73" s="69" t="s">
        <v>1897</v>
      </c>
      <c r="G73" s="45"/>
      <c r="H73" s="37" t="s">
        <v>330</v>
      </c>
      <c r="I73" s="10">
        <v>20</v>
      </c>
    </row>
    <row r="74" spans="1:9" s="10" customFormat="1" ht="18" customHeight="1">
      <c r="A74" s="45">
        <v>58</v>
      </c>
      <c r="B74" s="51" t="s">
        <v>3833</v>
      </c>
      <c r="C74" s="85" t="s">
        <v>196</v>
      </c>
      <c r="D74" s="86" t="s">
        <v>118</v>
      </c>
      <c r="E74" s="42" t="s">
        <v>3835</v>
      </c>
      <c r="F74" s="69" t="s">
        <v>1897</v>
      </c>
      <c r="G74" s="45"/>
      <c r="H74" s="37" t="s">
        <v>330</v>
      </c>
      <c r="I74" s="10">
        <v>21</v>
      </c>
    </row>
    <row r="75" spans="1:9" s="10" customFormat="1" ht="18" customHeight="1">
      <c r="A75" s="45">
        <v>59</v>
      </c>
      <c r="B75" s="51" t="s">
        <v>3834</v>
      </c>
      <c r="C75" s="85" t="s">
        <v>1007</v>
      </c>
      <c r="D75" s="86" t="s">
        <v>163</v>
      </c>
      <c r="E75" s="42" t="s">
        <v>3835</v>
      </c>
      <c r="F75" s="69" t="s">
        <v>1897</v>
      </c>
      <c r="G75" s="45"/>
      <c r="H75" s="37" t="s">
        <v>330</v>
      </c>
      <c r="I75" s="10">
        <v>22</v>
      </c>
    </row>
    <row r="76" spans="1:9" s="10" customFormat="1" ht="24.95" customHeight="1">
      <c r="A76" s="446" t="s">
        <v>30</v>
      </c>
      <c r="B76" s="447"/>
      <c r="C76" s="447"/>
      <c r="D76" s="352">
        <f>SUM(D6,D16)</f>
        <v>68</v>
      </c>
      <c r="E76" s="351" t="s">
        <v>277</v>
      </c>
      <c r="F76" s="448"/>
      <c r="G76" s="449"/>
    </row>
    <row r="77" spans="1:9" ht="24.95" customHeight="1">
      <c r="A77" s="348"/>
      <c r="B77" s="27"/>
      <c r="C77" s="28"/>
      <c r="D77" s="291"/>
      <c r="E77" s="90" t="s">
        <v>92</v>
      </c>
      <c r="F77" s="237"/>
      <c r="G77" s="91"/>
    </row>
    <row r="78" spans="1:9" ht="18" customHeight="1">
      <c r="A78" s="348"/>
      <c r="B78" s="34"/>
      <c r="C78" s="35"/>
      <c r="D78" s="35"/>
      <c r="E78" s="348"/>
    </row>
    <row r="79" spans="1:9" ht="18" customHeight="1">
      <c r="A79" s="348"/>
      <c r="B79" s="34"/>
      <c r="C79" s="35"/>
      <c r="D79" s="35"/>
      <c r="E79" s="348"/>
    </row>
    <row r="80" spans="1:9" ht="18" customHeight="1">
      <c r="A80" s="348"/>
      <c r="B80" s="34"/>
      <c r="C80" s="35"/>
      <c r="D80" s="35"/>
      <c r="E80" s="348"/>
    </row>
    <row r="81" spans="1:8" ht="18" customHeight="1">
      <c r="A81" s="348"/>
      <c r="B81" s="34"/>
      <c r="C81" s="35"/>
      <c r="D81" s="35"/>
      <c r="E81" s="348"/>
    </row>
    <row r="82" spans="1:8" ht="18" customHeight="1">
      <c r="A82" s="423"/>
      <c r="B82" s="34"/>
      <c r="C82" s="35"/>
      <c r="D82" s="35"/>
      <c r="E82" s="423"/>
    </row>
    <row r="83" spans="1:8" s="15" customFormat="1" ht="54.95" customHeight="1">
      <c r="A83" s="451" t="s">
        <v>2728</v>
      </c>
      <c r="B83" s="438"/>
      <c r="C83" s="452"/>
      <c r="D83" s="452"/>
      <c r="E83" s="452"/>
      <c r="F83" s="452"/>
      <c r="G83" s="452"/>
    </row>
    <row r="84" spans="1:8" s="10" customFormat="1" ht="24.95" customHeight="1">
      <c r="A84" s="472" t="s">
        <v>2779</v>
      </c>
      <c r="B84" s="469"/>
      <c r="C84" s="469"/>
      <c r="D84" s="469"/>
      <c r="E84" s="469"/>
      <c r="F84" s="469"/>
      <c r="G84" s="469"/>
    </row>
    <row r="85" spans="1:8" s="10" customFormat="1" ht="35.1" customHeight="1">
      <c r="A85" s="471" t="s">
        <v>3508</v>
      </c>
      <c r="B85" s="471"/>
      <c r="C85" s="471"/>
      <c r="D85" s="471"/>
      <c r="E85" s="471"/>
      <c r="F85" s="471"/>
      <c r="G85" s="471"/>
    </row>
    <row r="86" spans="1:8" ht="15" customHeight="1">
      <c r="A86" s="6"/>
      <c r="B86" s="6"/>
      <c r="C86" s="6"/>
      <c r="D86" s="6"/>
      <c r="E86" s="6"/>
      <c r="F86" s="184" t="s">
        <v>395</v>
      </c>
      <c r="G86" s="184" t="s">
        <v>2648</v>
      </c>
    </row>
    <row r="87" spans="1:8" s="8" customFormat="1" ht="24.95" customHeight="1">
      <c r="A87" s="226" t="s">
        <v>22</v>
      </c>
      <c r="B87" s="323" t="s">
        <v>5</v>
      </c>
      <c r="C87" s="441" t="s">
        <v>25</v>
      </c>
      <c r="D87" s="442"/>
      <c r="E87" s="226" t="s">
        <v>26</v>
      </c>
      <c r="F87" s="226" t="s">
        <v>27</v>
      </c>
      <c r="G87" s="226" t="s">
        <v>28</v>
      </c>
    </row>
    <row r="88" spans="1:8" s="8" customFormat="1" ht="20.100000000000001" customHeight="1">
      <c r="A88" s="226"/>
      <c r="B88" s="441" t="s">
        <v>2</v>
      </c>
      <c r="C88" s="466"/>
      <c r="D88" s="324">
        <f>A127</f>
        <v>39</v>
      </c>
      <c r="E88" s="44"/>
      <c r="F88" s="44"/>
      <c r="G88" s="231" t="s">
        <v>3509</v>
      </c>
    </row>
    <row r="89" spans="1:8" s="10" customFormat="1" ht="17.100000000000001" customHeight="1">
      <c r="A89" s="45">
        <v>1</v>
      </c>
      <c r="B89" s="51" t="s">
        <v>3337</v>
      </c>
      <c r="C89" s="286" t="s">
        <v>2931</v>
      </c>
      <c r="D89" s="287" t="s">
        <v>77</v>
      </c>
      <c r="E89" s="42" t="s">
        <v>3354</v>
      </c>
      <c r="F89" s="69" t="s">
        <v>3355</v>
      </c>
      <c r="G89" s="46" t="s">
        <v>2083</v>
      </c>
      <c r="H89" s="37" t="s">
        <v>327</v>
      </c>
    </row>
    <row r="90" spans="1:8" s="10" customFormat="1" ht="17.100000000000001" customHeight="1">
      <c r="A90" s="45">
        <v>2</v>
      </c>
      <c r="B90" s="51" t="s">
        <v>3338</v>
      </c>
      <c r="C90" s="286" t="s">
        <v>3339</v>
      </c>
      <c r="D90" s="287" t="s">
        <v>151</v>
      </c>
      <c r="E90" s="42" t="s">
        <v>3354</v>
      </c>
      <c r="F90" s="69" t="s">
        <v>3356</v>
      </c>
      <c r="G90" s="45" t="s">
        <v>1</v>
      </c>
      <c r="H90" s="37" t="s">
        <v>327</v>
      </c>
    </row>
    <row r="91" spans="1:8" s="10" customFormat="1" ht="17.100000000000001" customHeight="1">
      <c r="A91" s="45">
        <v>3</v>
      </c>
      <c r="B91" s="51" t="s">
        <v>3340</v>
      </c>
      <c r="C91" s="286" t="s">
        <v>232</v>
      </c>
      <c r="D91" s="287" t="s">
        <v>56</v>
      </c>
      <c r="E91" s="42" t="s">
        <v>3354</v>
      </c>
      <c r="F91" s="69" t="s">
        <v>3357</v>
      </c>
      <c r="G91" s="45" t="s">
        <v>1</v>
      </c>
      <c r="H91" s="37" t="s">
        <v>327</v>
      </c>
    </row>
    <row r="92" spans="1:8" s="10" customFormat="1" ht="17.100000000000001" customHeight="1">
      <c r="A92" s="45">
        <v>4</v>
      </c>
      <c r="B92" s="51" t="s">
        <v>3341</v>
      </c>
      <c r="C92" s="286" t="s">
        <v>3342</v>
      </c>
      <c r="D92" s="287" t="s">
        <v>174</v>
      </c>
      <c r="E92" s="42" t="s">
        <v>3354</v>
      </c>
      <c r="F92" s="69" t="s">
        <v>3357</v>
      </c>
      <c r="G92" s="45" t="s">
        <v>1</v>
      </c>
      <c r="H92" s="37" t="s">
        <v>327</v>
      </c>
    </row>
    <row r="93" spans="1:8" s="10" customFormat="1" ht="17.100000000000001" customHeight="1">
      <c r="A93" s="45">
        <v>5</v>
      </c>
      <c r="B93" s="51" t="s">
        <v>3343</v>
      </c>
      <c r="C93" s="286" t="s">
        <v>3344</v>
      </c>
      <c r="D93" s="287" t="s">
        <v>9</v>
      </c>
      <c r="E93" s="42" t="s">
        <v>3354</v>
      </c>
      <c r="F93" s="69" t="s">
        <v>3358</v>
      </c>
      <c r="G93" s="45" t="s">
        <v>1</v>
      </c>
      <c r="H93" s="37" t="s">
        <v>327</v>
      </c>
    </row>
    <row r="94" spans="1:8" s="10" customFormat="1" ht="17.100000000000001" customHeight="1">
      <c r="A94" s="45">
        <v>6</v>
      </c>
      <c r="B94" s="51" t="s">
        <v>3345</v>
      </c>
      <c r="C94" s="286" t="s">
        <v>3346</v>
      </c>
      <c r="D94" s="287" t="s">
        <v>95</v>
      </c>
      <c r="E94" s="42" t="s">
        <v>3354</v>
      </c>
      <c r="F94" s="69" t="s">
        <v>3359</v>
      </c>
      <c r="G94" s="45" t="s">
        <v>1</v>
      </c>
      <c r="H94" s="37" t="s">
        <v>327</v>
      </c>
    </row>
    <row r="95" spans="1:8" s="10" customFormat="1" ht="17.100000000000001" customHeight="1">
      <c r="A95" s="45">
        <v>7</v>
      </c>
      <c r="B95" s="51" t="s">
        <v>3347</v>
      </c>
      <c r="C95" s="286" t="s">
        <v>1974</v>
      </c>
      <c r="D95" s="287" t="s">
        <v>197</v>
      </c>
      <c r="E95" s="42" t="s">
        <v>3354</v>
      </c>
      <c r="F95" s="69" t="s">
        <v>3360</v>
      </c>
      <c r="G95" s="45" t="s">
        <v>1</v>
      </c>
      <c r="H95" s="37" t="s">
        <v>327</v>
      </c>
    </row>
    <row r="96" spans="1:8" s="10" customFormat="1" ht="17.100000000000001" customHeight="1">
      <c r="A96" s="45">
        <v>8</v>
      </c>
      <c r="B96" s="51" t="s">
        <v>3348</v>
      </c>
      <c r="C96" s="286" t="s">
        <v>147</v>
      </c>
      <c r="D96" s="287" t="s">
        <v>53</v>
      </c>
      <c r="E96" s="42" t="s">
        <v>3354</v>
      </c>
      <c r="F96" s="69" t="s">
        <v>3361</v>
      </c>
      <c r="G96" s="45" t="s">
        <v>1</v>
      </c>
      <c r="H96" s="37" t="s">
        <v>327</v>
      </c>
    </row>
    <row r="97" spans="1:8" s="10" customFormat="1" ht="17.100000000000001" customHeight="1">
      <c r="A97" s="45">
        <v>9</v>
      </c>
      <c r="B97" s="51" t="s">
        <v>3349</v>
      </c>
      <c r="C97" s="286" t="s">
        <v>147</v>
      </c>
      <c r="D97" s="287" t="s">
        <v>116</v>
      </c>
      <c r="E97" s="42" t="s">
        <v>3354</v>
      </c>
      <c r="F97" s="69" t="s">
        <v>1922</v>
      </c>
      <c r="G97" s="45" t="s">
        <v>1</v>
      </c>
      <c r="H97" s="37" t="s">
        <v>327</v>
      </c>
    </row>
    <row r="98" spans="1:8" s="10" customFormat="1" ht="17.100000000000001" customHeight="1">
      <c r="A98" s="45">
        <v>10</v>
      </c>
      <c r="B98" s="51" t="s">
        <v>3350</v>
      </c>
      <c r="C98" s="286" t="s">
        <v>3351</v>
      </c>
      <c r="D98" s="287" t="s">
        <v>167</v>
      </c>
      <c r="E98" s="42" t="s">
        <v>3354</v>
      </c>
      <c r="F98" s="69" t="s">
        <v>3358</v>
      </c>
      <c r="G98" s="45" t="s">
        <v>1</v>
      </c>
      <c r="H98" s="37" t="s">
        <v>327</v>
      </c>
    </row>
    <row r="99" spans="1:8" s="10" customFormat="1" ht="17.100000000000001" customHeight="1">
      <c r="A99" s="45">
        <v>11</v>
      </c>
      <c r="B99" s="51" t="s">
        <v>3352</v>
      </c>
      <c r="C99" s="286" t="s">
        <v>3353</v>
      </c>
      <c r="D99" s="287" t="s">
        <v>992</v>
      </c>
      <c r="E99" s="42" t="s">
        <v>3354</v>
      </c>
      <c r="F99" s="69" t="s">
        <v>1922</v>
      </c>
      <c r="G99" s="45" t="s">
        <v>1</v>
      </c>
      <c r="H99" s="37" t="s">
        <v>327</v>
      </c>
    </row>
    <row r="100" spans="1:8" s="10" customFormat="1" ht="17.100000000000001" customHeight="1">
      <c r="A100" s="45">
        <v>12</v>
      </c>
      <c r="B100" s="51" t="s">
        <v>3197</v>
      </c>
      <c r="C100" s="286" t="s">
        <v>85</v>
      </c>
      <c r="D100" s="287" t="s">
        <v>3198</v>
      </c>
      <c r="E100" s="42" t="s">
        <v>3220</v>
      </c>
      <c r="F100" s="69" t="s">
        <v>2175</v>
      </c>
      <c r="G100" s="46" t="s">
        <v>2083</v>
      </c>
      <c r="H100" s="37" t="s">
        <v>328</v>
      </c>
    </row>
    <row r="101" spans="1:8" s="10" customFormat="1" ht="17.100000000000001" customHeight="1">
      <c r="A101" s="45">
        <v>13</v>
      </c>
      <c r="B101" s="51" t="s">
        <v>3199</v>
      </c>
      <c r="C101" s="286" t="s">
        <v>69</v>
      </c>
      <c r="D101" s="287" t="s">
        <v>174</v>
      </c>
      <c r="E101" s="42" t="s">
        <v>3220</v>
      </c>
      <c r="F101" s="69" t="s">
        <v>2175</v>
      </c>
      <c r="G101" s="45" t="s">
        <v>1</v>
      </c>
      <c r="H101" s="37" t="s">
        <v>328</v>
      </c>
    </row>
    <row r="102" spans="1:8" s="10" customFormat="1" ht="17.100000000000001" customHeight="1">
      <c r="A102" s="45">
        <v>14</v>
      </c>
      <c r="B102" s="51" t="s">
        <v>3200</v>
      </c>
      <c r="C102" s="286" t="s">
        <v>3201</v>
      </c>
      <c r="D102" s="287" t="s">
        <v>152</v>
      </c>
      <c r="E102" s="42" t="s">
        <v>3220</v>
      </c>
      <c r="F102" s="69" t="s">
        <v>2175</v>
      </c>
      <c r="G102" s="69" t="s">
        <v>3221</v>
      </c>
      <c r="H102" s="37" t="s">
        <v>328</v>
      </c>
    </row>
    <row r="103" spans="1:8" s="10" customFormat="1" ht="17.100000000000001" customHeight="1">
      <c r="A103" s="45">
        <v>15</v>
      </c>
      <c r="B103" s="51" t="s">
        <v>3202</v>
      </c>
      <c r="C103" s="286" t="s">
        <v>211</v>
      </c>
      <c r="D103" s="287" t="s">
        <v>199</v>
      </c>
      <c r="E103" s="42" t="s">
        <v>3220</v>
      </c>
      <c r="F103" s="69" t="s">
        <v>2175</v>
      </c>
      <c r="G103" s="46" t="s">
        <v>2083</v>
      </c>
      <c r="H103" s="37" t="s">
        <v>328</v>
      </c>
    </row>
    <row r="104" spans="1:8" s="10" customFormat="1" ht="17.100000000000001" customHeight="1">
      <c r="A104" s="45">
        <v>16</v>
      </c>
      <c r="B104" s="51" t="s">
        <v>3203</v>
      </c>
      <c r="C104" s="286" t="s">
        <v>3204</v>
      </c>
      <c r="D104" s="287" t="s">
        <v>120</v>
      </c>
      <c r="E104" s="42" t="s">
        <v>3220</v>
      </c>
      <c r="F104" s="69" t="s">
        <v>2175</v>
      </c>
      <c r="G104" s="45" t="s">
        <v>1</v>
      </c>
      <c r="H104" s="37" t="s">
        <v>328</v>
      </c>
    </row>
    <row r="105" spans="1:8" s="10" customFormat="1" ht="17.100000000000001" customHeight="1">
      <c r="A105" s="45">
        <v>17</v>
      </c>
      <c r="B105" s="51" t="s">
        <v>3205</v>
      </c>
      <c r="C105" s="286" t="s">
        <v>3206</v>
      </c>
      <c r="D105" s="287" t="s">
        <v>126</v>
      </c>
      <c r="E105" s="42" t="s">
        <v>3220</v>
      </c>
      <c r="F105" s="69" t="s">
        <v>2175</v>
      </c>
      <c r="G105" s="45" t="s">
        <v>1</v>
      </c>
      <c r="H105" s="37" t="s">
        <v>328</v>
      </c>
    </row>
    <row r="106" spans="1:8" s="10" customFormat="1" ht="17.100000000000001" customHeight="1">
      <c r="A106" s="45">
        <v>18</v>
      </c>
      <c r="B106" s="51" t="s">
        <v>3207</v>
      </c>
      <c r="C106" s="286" t="s">
        <v>1016</v>
      </c>
      <c r="D106" s="287" t="s">
        <v>91</v>
      </c>
      <c r="E106" s="42" t="s">
        <v>3220</v>
      </c>
      <c r="F106" s="69" t="s">
        <v>2175</v>
      </c>
      <c r="G106" s="45" t="s">
        <v>1</v>
      </c>
      <c r="H106" s="37" t="s">
        <v>328</v>
      </c>
    </row>
    <row r="107" spans="1:8" s="10" customFormat="1" ht="17.100000000000001" customHeight="1">
      <c r="A107" s="45">
        <v>19</v>
      </c>
      <c r="B107" s="51" t="s">
        <v>3208</v>
      </c>
      <c r="C107" s="286" t="s">
        <v>3209</v>
      </c>
      <c r="D107" s="287" t="s">
        <v>91</v>
      </c>
      <c r="E107" s="42" t="s">
        <v>3220</v>
      </c>
      <c r="F107" s="69" t="s">
        <v>2175</v>
      </c>
      <c r="G107" s="45" t="s">
        <v>1</v>
      </c>
      <c r="H107" s="37" t="s">
        <v>328</v>
      </c>
    </row>
    <row r="108" spans="1:8" s="10" customFormat="1" ht="17.100000000000001" customHeight="1">
      <c r="A108" s="45">
        <v>20</v>
      </c>
      <c r="B108" s="51" t="s">
        <v>3210</v>
      </c>
      <c r="C108" s="286" t="s">
        <v>3211</v>
      </c>
      <c r="D108" s="287" t="s">
        <v>66</v>
      </c>
      <c r="E108" s="42" t="s">
        <v>3220</v>
      </c>
      <c r="F108" s="69" t="s">
        <v>2175</v>
      </c>
      <c r="G108" s="45" t="s">
        <v>1</v>
      </c>
      <c r="H108" s="37" t="s">
        <v>328</v>
      </c>
    </row>
    <row r="109" spans="1:8" s="10" customFormat="1" ht="17.100000000000001" customHeight="1">
      <c r="A109" s="45">
        <v>21</v>
      </c>
      <c r="B109" s="51" t="s">
        <v>3212</v>
      </c>
      <c r="C109" s="286" t="s">
        <v>3213</v>
      </c>
      <c r="D109" s="287" t="s">
        <v>217</v>
      </c>
      <c r="E109" s="42" t="s">
        <v>3220</v>
      </c>
      <c r="F109" s="69" t="s">
        <v>2175</v>
      </c>
      <c r="G109" s="45" t="s">
        <v>1</v>
      </c>
      <c r="H109" s="37" t="s">
        <v>328</v>
      </c>
    </row>
    <row r="110" spans="1:8" s="10" customFormat="1" ht="17.100000000000001" customHeight="1">
      <c r="A110" s="45">
        <v>22</v>
      </c>
      <c r="B110" s="51" t="s">
        <v>3214</v>
      </c>
      <c r="C110" s="286" t="s">
        <v>3215</v>
      </c>
      <c r="D110" s="287" t="s">
        <v>161</v>
      </c>
      <c r="E110" s="42" t="s">
        <v>3220</v>
      </c>
      <c r="F110" s="69" t="s">
        <v>2175</v>
      </c>
      <c r="G110" s="45" t="s">
        <v>1</v>
      </c>
      <c r="H110" s="37" t="s">
        <v>328</v>
      </c>
    </row>
    <row r="111" spans="1:8" s="10" customFormat="1" ht="17.100000000000001" customHeight="1">
      <c r="A111" s="45">
        <v>23</v>
      </c>
      <c r="B111" s="51" t="s">
        <v>3216</v>
      </c>
      <c r="C111" s="286" t="s">
        <v>3217</v>
      </c>
      <c r="D111" s="287" t="s">
        <v>6</v>
      </c>
      <c r="E111" s="42" t="s">
        <v>3220</v>
      </c>
      <c r="F111" s="69" t="s">
        <v>2175</v>
      </c>
      <c r="G111" s="45" t="s">
        <v>1</v>
      </c>
      <c r="H111" s="37" t="s">
        <v>328</v>
      </c>
    </row>
    <row r="112" spans="1:8" s="10" customFormat="1" ht="17.100000000000001" customHeight="1">
      <c r="A112" s="45">
        <v>24</v>
      </c>
      <c r="B112" s="51" t="s">
        <v>3218</v>
      </c>
      <c r="C112" s="286" t="s">
        <v>3219</v>
      </c>
      <c r="D112" s="287" t="s">
        <v>55</v>
      </c>
      <c r="E112" s="42" t="s">
        <v>3220</v>
      </c>
      <c r="F112" s="69" t="s">
        <v>2175</v>
      </c>
      <c r="G112" s="45" t="s">
        <v>1</v>
      </c>
      <c r="H112" s="37" t="s">
        <v>328</v>
      </c>
    </row>
    <row r="113" spans="1:8" s="10" customFormat="1" ht="17.100000000000001" customHeight="1">
      <c r="A113" s="45">
        <v>25</v>
      </c>
      <c r="B113" s="51" t="s">
        <v>3362</v>
      </c>
      <c r="C113" s="286" t="s">
        <v>3363</v>
      </c>
      <c r="D113" s="287" t="s">
        <v>991</v>
      </c>
      <c r="E113" s="42" t="s">
        <v>1991</v>
      </c>
      <c r="F113" s="69" t="s">
        <v>2948</v>
      </c>
      <c r="G113" s="46" t="s">
        <v>2744</v>
      </c>
      <c r="H113" s="37" t="s">
        <v>329</v>
      </c>
    </row>
    <row r="114" spans="1:8" s="10" customFormat="1" ht="17.100000000000001" customHeight="1">
      <c r="A114" s="45">
        <v>26</v>
      </c>
      <c r="B114" s="51" t="s">
        <v>3364</v>
      </c>
      <c r="C114" s="286" t="s">
        <v>3365</v>
      </c>
      <c r="D114" s="287" t="s">
        <v>174</v>
      </c>
      <c r="E114" s="42" t="s">
        <v>1991</v>
      </c>
      <c r="F114" s="69" t="s">
        <v>1957</v>
      </c>
      <c r="G114" s="45" t="s">
        <v>1</v>
      </c>
      <c r="H114" s="37" t="s">
        <v>329</v>
      </c>
    </row>
    <row r="115" spans="1:8" s="10" customFormat="1" ht="17.100000000000001" customHeight="1">
      <c r="A115" s="45">
        <v>27</v>
      </c>
      <c r="B115" s="51" t="s">
        <v>3366</v>
      </c>
      <c r="C115" s="286" t="s">
        <v>2421</v>
      </c>
      <c r="D115" s="287" t="s">
        <v>146</v>
      </c>
      <c r="E115" s="42" t="s">
        <v>1991</v>
      </c>
      <c r="F115" s="69" t="s">
        <v>2948</v>
      </c>
      <c r="G115" s="45" t="s">
        <v>1</v>
      </c>
      <c r="H115" s="37" t="s">
        <v>329</v>
      </c>
    </row>
    <row r="116" spans="1:8" s="10" customFormat="1" ht="17.100000000000001" customHeight="1">
      <c r="A116" s="45">
        <v>28</v>
      </c>
      <c r="B116" s="51" t="s">
        <v>3367</v>
      </c>
      <c r="C116" s="286" t="s">
        <v>3368</v>
      </c>
      <c r="D116" s="287" t="s">
        <v>200</v>
      </c>
      <c r="E116" s="42" t="s">
        <v>1991</v>
      </c>
      <c r="F116" s="69" t="s">
        <v>1957</v>
      </c>
      <c r="G116" s="45" t="s">
        <v>1</v>
      </c>
      <c r="H116" s="37" t="s">
        <v>329</v>
      </c>
    </row>
    <row r="117" spans="1:8" s="10" customFormat="1" ht="17.100000000000001" customHeight="1">
      <c r="A117" s="45">
        <v>29</v>
      </c>
      <c r="B117" s="51" t="s">
        <v>3369</v>
      </c>
      <c r="C117" s="286" t="s">
        <v>3370</v>
      </c>
      <c r="D117" s="287" t="s">
        <v>91</v>
      </c>
      <c r="E117" s="42" t="s">
        <v>1991</v>
      </c>
      <c r="F117" s="69" t="s">
        <v>2948</v>
      </c>
      <c r="G117" s="45" t="s">
        <v>1</v>
      </c>
      <c r="H117" s="37" t="s">
        <v>329</v>
      </c>
    </row>
    <row r="118" spans="1:8" s="10" customFormat="1" ht="17.100000000000001" customHeight="1">
      <c r="A118" s="45">
        <v>30</v>
      </c>
      <c r="B118" s="51" t="s">
        <v>3371</v>
      </c>
      <c r="C118" s="286" t="s">
        <v>214</v>
      </c>
      <c r="D118" s="287" t="s">
        <v>215</v>
      </c>
      <c r="E118" s="42" t="s">
        <v>1991</v>
      </c>
      <c r="F118" s="69" t="s">
        <v>2948</v>
      </c>
      <c r="G118" s="45" t="s">
        <v>1</v>
      </c>
      <c r="H118" s="37" t="s">
        <v>329</v>
      </c>
    </row>
    <row r="119" spans="1:8" s="10" customFormat="1" ht="17.100000000000001" customHeight="1">
      <c r="A119" s="45">
        <v>31</v>
      </c>
      <c r="B119" s="51" t="s">
        <v>3372</v>
      </c>
      <c r="C119" s="286" t="s">
        <v>3373</v>
      </c>
      <c r="D119" s="287" t="s">
        <v>97</v>
      </c>
      <c r="E119" s="42" t="s">
        <v>1991</v>
      </c>
      <c r="F119" s="69" t="s">
        <v>3378</v>
      </c>
      <c r="G119" s="45" t="s">
        <v>1</v>
      </c>
      <c r="H119" s="37" t="s">
        <v>329</v>
      </c>
    </row>
    <row r="120" spans="1:8" s="10" customFormat="1" ht="17.100000000000001" customHeight="1">
      <c r="A120" s="45">
        <v>32</v>
      </c>
      <c r="B120" s="51" t="s">
        <v>3374</v>
      </c>
      <c r="C120" s="286" t="s">
        <v>3375</v>
      </c>
      <c r="D120" s="287" t="s">
        <v>45</v>
      </c>
      <c r="E120" s="42" t="s">
        <v>1991</v>
      </c>
      <c r="F120" s="69" t="s">
        <v>3378</v>
      </c>
      <c r="G120" s="45" t="s">
        <v>1</v>
      </c>
      <c r="H120" s="37" t="s">
        <v>329</v>
      </c>
    </row>
    <row r="121" spans="1:8" s="10" customFormat="1" ht="17.100000000000001" customHeight="1">
      <c r="A121" s="45">
        <v>33</v>
      </c>
      <c r="B121" s="51" t="s">
        <v>3376</v>
      </c>
      <c r="C121" s="286" t="s">
        <v>3377</v>
      </c>
      <c r="D121" s="287" t="s">
        <v>61</v>
      </c>
      <c r="E121" s="42" t="s">
        <v>1991</v>
      </c>
      <c r="F121" s="69" t="s">
        <v>3378</v>
      </c>
      <c r="G121" s="45" t="s">
        <v>1</v>
      </c>
      <c r="H121" s="37" t="s">
        <v>329</v>
      </c>
    </row>
    <row r="122" spans="1:8" s="10" customFormat="1" ht="17.100000000000001" customHeight="1">
      <c r="A122" s="45">
        <v>34</v>
      </c>
      <c r="B122" s="51" t="s">
        <v>2729</v>
      </c>
      <c r="C122" s="286" t="s">
        <v>2730</v>
      </c>
      <c r="D122" s="287" t="s">
        <v>151</v>
      </c>
      <c r="E122" s="42" t="s">
        <v>2737</v>
      </c>
      <c r="F122" s="69" t="s">
        <v>2738</v>
      </c>
      <c r="G122" s="46" t="s">
        <v>2743</v>
      </c>
      <c r="H122" s="37" t="s">
        <v>328</v>
      </c>
    </row>
    <row r="123" spans="1:8" s="10" customFormat="1" ht="17.100000000000001" customHeight="1">
      <c r="A123" s="45">
        <v>35</v>
      </c>
      <c r="B123" s="51" t="s">
        <v>2731</v>
      </c>
      <c r="C123" s="286" t="s">
        <v>2574</v>
      </c>
      <c r="D123" s="287" t="s">
        <v>174</v>
      </c>
      <c r="E123" s="42" t="s">
        <v>2737</v>
      </c>
      <c r="F123" s="69" t="s">
        <v>2739</v>
      </c>
      <c r="G123" s="46" t="s">
        <v>2744</v>
      </c>
      <c r="H123" s="37" t="s">
        <v>328</v>
      </c>
    </row>
    <row r="124" spans="1:8" s="10" customFormat="1" ht="17.100000000000001" customHeight="1">
      <c r="A124" s="45">
        <v>36</v>
      </c>
      <c r="B124" s="51" t="s">
        <v>2732</v>
      </c>
      <c r="C124" s="286" t="s">
        <v>2733</v>
      </c>
      <c r="D124" s="287" t="s">
        <v>116</v>
      </c>
      <c r="E124" s="42" t="s">
        <v>2737</v>
      </c>
      <c r="F124" s="69" t="s">
        <v>2740</v>
      </c>
      <c r="G124" s="45" t="s">
        <v>1</v>
      </c>
      <c r="H124" s="37" t="s">
        <v>328</v>
      </c>
    </row>
    <row r="125" spans="1:8" s="10" customFormat="1" ht="17.100000000000001" customHeight="1">
      <c r="A125" s="45">
        <v>37</v>
      </c>
      <c r="B125" s="51" t="s">
        <v>2734</v>
      </c>
      <c r="C125" s="286" t="s">
        <v>2048</v>
      </c>
      <c r="D125" s="287" t="s">
        <v>167</v>
      </c>
      <c r="E125" s="42" t="s">
        <v>2737</v>
      </c>
      <c r="F125" s="69" t="s">
        <v>1941</v>
      </c>
      <c r="G125" s="46" t="s">
        <v>2745</v>
      </c>
      <c r="H125" s="37" t="s">
        <v>328</v>
      </c>
    </row>
    <row r="126" spans="1:8" s="10" customFormat="1" ht="17.100000000000001" customHeight="1">
      <c r="A126" s="45">
        <v>38</v>
      </c>
      <c r="B126" s="51" t="s">
        <v>2735</v>
      </c>
      <c r="C126" s="286" t="s">
        <v>2714</v>
      </c>
      <c r="D126" s="287" t="s">
        <v>70</v>
      </c>
      <c r="E126" s="42" t="s">
        <v>2737</v>
      </c>
      <c r="F126" s="69" t="s">
        <v>2741</v>
      </c>
      <c r="G126" s="45" t="s">
        <v>1</v>
      </c>
      <c r="H126" s="37" t="s">
        <v>328</v>
      </c>
    </row>
    <row r="127" spans="1:8" s="10" customFormat="1" ht="17.100000000000001" customHeight="1">
      <c r="A127" s="45">
        <v>39</v>
      </c>
      <c r="B127" s="51" t="s">
        <v>2736</v>
      </c>
      <c r="C127" s="286" t="s">
        <v>1006</v>
      </c>
      <c r="D127" s="287" t="s">
        <v>1774</v>
      </c>
      <c r="E127" s="42" t="s">
        <v>2737</v>
      </c>
      <c r="F127" s="69" t="s">
        <v>2742</v>
      </c>
      <c r="G127" s="46" t="s">
        <v>2744</v>
      </c>
      <c r="H127" s="37" t="s">
        <v>328</v>
      </c>
    </row>
    <row r="128" spans="1:8" s="8" customFormat="1" ht="20.100000000000001" customHeight="1">
      <c r="A128" s="45"/>
      <c r="B128" s="441" t="s">
        <v>3</v>
      </c>
      <c r="C128" s="466"/>
      <c r="D128" s="324">
        <f>A161</f>
        <v>33</v>
      </c>
      <c r="E128" s="44"/>
      <c r="F128" s="44"/>
      <c r="G128" s="231"/>
      <c r="H128" s="37"/>
    </row>
    <row r="129" spans="1:8" s="10" customFormat="1" ht="17.100000000000001" customHeight="1">
      <c r="A129" s="45">
        <v>1</v>
      </c>
      <c r="B129" s="51" t="s">
        <v>2746</v>
      </c>
      <c r="C129" s="286" t="s">
        <v>2747</v>
      </c>
      <c r="D129" s="287" t="s">
        <v>51</v>
      </c>
      <c r="E129" s="42" t="s">
        <v>2750</v>
      </c>
      <c r="F129" s="69" t="s">
        <v>2174</v>
      </c>
      <c r="G129" s="231"/>
      <c r="H129" s="37" t="s">
        <v>328</v>
      </c>
    </row>
    <row r="130" spans="1:8" s="10" customFormat="1" ht="17.100000000000001" customHeight="1">
      <c r="A130" s="45">
        <v>2</v>
      </c>
      <c r="B130" s="51" t="s">
        <v>2748</v>
      </c>
      <c r="C130" s="286" t="s">
        <v>38</v>
      </c>
      <c r="D130" s="287" t="s">
        <v>215</v>
      </c>
      <c r="E130" s="42" t="s">
        <v>2750</v>
      </c>
      <c r="F130" s="69" t="s">
        <v>2174</v>
      </c>
      <c r="G130" s="46"/>
      <c r="H130" s="37" t="s">
        <v>328</v>
      </c>
    </row>
    <row r="131" spans="1:8" s="10" customFormat="1" ht="17.100000000000001" customHeight="1">
      <c r="A131" s="45">
        <v>3</v>
      </c>
      <c r="B131" s="51" t="s">
        <v>2749</v>
      </c>
      <c r="C131" s="286" t="s">
        <v>115</v>
      </c>
      <c r="D131" s="287" t="s">
        <v>66</v>
      </c>
      <c r="E131" s="42" t="s">
        <v>2750</v>
      </c>
      <c r="F131" s="69" t="s">
        <v>2174</v>
      </c>
      <c r="G131" s="45"/>
      <c r="H131" s="37" t="s">
        <v>328</v>
      </c>
    </row>
    <row r="132" spans="1:8" s="10" customFormat="1" ht="17.100000000000001" customHeight="1">
      <c r="A132" s="45">
        <v>4</v>
      </c>
      <c r="B132" s="51" t="s">
        <v>2751</v>
      </c>
      <c r="C132" s="286" t="s">
        <v>2112</v>
      </c>
      <c r="D132" s="287" t="s">
        <v>76</v>
      </c>
      <c r="E132" s="42" t="s">
        <v>2750</v>
      </c>
      <c r="F132" s="69" t="s">
        <v>2174</v>
      </c>
      <c r="G132" s="45"/>
      <c r="H132" s="37" t="s">
        <v>328</v>
      </c>
    </row>
    <row r="133" spans="1:8" s="10" customFormat="1" ht="17.100000000000001" customHeight="1">
      <c r="A133" s="45">
        <v>5</v>
      </c>
      <c r="B133" s="51" t="s">
        <v>2783</v>
      </c>
      <c r="C133" s="286" t="s">
        <v>2784</v>
      </c>
      <c r="D133" s="287" t="s">
        <v>148</v>
      </c>
      <c r="E133" s="42" t="s">
        <v>2786</v>
      </c>
      <c r="F133" s="69" t="s">
        <v>2161</v>
      </c>
      <c r="G133" s="46" t="s">
        <v>2787</v>
      </c>
      <c r="H133" s="37" t="s">
        <v>329</v>
      </c>
    </row>
    <row r="134" spans="1:8" s="10" customFormat="1" ht="17.100000000000001" customHeight="1">
      <c r="A134" s="45">
        <v>6</v>
      </c>
      <c r="B134" s="51" t="s">
        <v>2785</v>
      </c>
      <c r="C134" s="286" t="s">
        <v>62</v>
      </c>
      <c r="D134" s="287" t="s">
        <v>410</v>
      </c>
      <c r="E134" s="42" t="s">
        <v>2786</v>
      </c>
      <c r="F134" s="69" t="s">
        <v>2161</v>
      </c>
      <c r="G134" s="45"/>
      <c r="H134" s="37" t="s">
        <v>329</v>
      </c>
    </row>
    <row r="135" spans="1:8" s="10" customFormat="1" ht="17.100000000000001" customHeight="1">
      <c r="A135" s="45">
        <v>7</v>
      </c>
      <c r="B135" s="51" t="s">
        <v>2752</v>
      </c>
      <c r="C135" s="286" t="s">
        <v>2753</v>
      </c>
      <c r="D135" s="287" t="s">
        <v>193</v>
      </c>
      <c r="E135" s="42" t="s">
        <v>2754</v>
      </c>
      <c r="F135" s="69" t="s">
        <v>2501</v>
      </c>
      <c r="G135" s="45"/>
      <c r="H135" s="37" t="s">
        <v>327</v>
      </c>
    </row>
    <row r="136" spans="1:8" s="10" customFormat="1" ht="17.100000000000001" customHeight="1">
      <c r="A136" s="45">
        <v>8</v>
      </c>
      <c r="B136" s="51" t="s">
        <v>2755</v>
      </c>
      <c r="C136" s="286" t="s">
        <v>2756</v>
      </c>
      <c r="D136" s="287" t="s">
        <v>384</v>
      </c>
      <c r="E136" s="42" t="s">
        <v>2754</v>
      </c>
      <c r="F136" s="69" t="s">
        <v>2501</v>
      </c>
      <c r="G136" s="45"/>
      <c r="H136" s="37" t="s">
        <v>327</v>
      </c>
    </row>
    <row r="137" spans="1:8" s="10" customFormat="1" ht="17.100000000000001" customHeight="1">
      <c r="A137" s="45">
        <v>9</v>
      </c>
      <c r="B137" s="51" t="s">
        <v>2757</v>
      </c>
      <c r="C137" s="286" t="s">
        <v>85</v>
      </c>
      <c r="D137" s="287" t="s">
        <v>57</v>
      </c>
      <c r="E137" s="42" t="s">
        <v>2754</v>
      </c>
      <c r="F137" s="69" t="s">
        <v>2501</v>
      </c>
      <c r="G137" s="45"/>
      <c r="H137" s="37" t="s">
        <v>327</v>
      </c>
    </row>
    <row r="138" spans="1:8" s="10" customFormat="1" ht="17.100000000000001" customHeight="1">
      <c r="A138" s="45">
        <v>10</v>
      </c>
      <c r="B138" s="51" t="s">
        <v>2758</v>
      </c>
      <c r="C138" s="286" t="s">
        <v>218</v>
      </c>
      <c r="D138" s="287" t="s">
        <v>1062</v>
      </c>
      <c r="E138" s="42" t="s">
        <v>2754</v>
      </c>
      <c r="F138" s="69" t="s">
        <v>2501</v>
      </c>
      <c r="G138" s="45"/>
      <c r="H138" s="37" t="s">
        <v>327</v>
      </c>
    </row>
    <row r="139" spans="1:8" s="10" customFormat="1" ht="17.100000000000001" customHeight="1">
      <c r="A139" s="45">
        <v>11</v>
      </c>
      <c r="B139" s="51" t="s">
        <v>2759</v>
      </c>
      <c r="C139" s="286" t="s">
        <v>83</v>
      </c>
      <c r="D139" s="287" t="s">
        <v>2760</v>
      </c>
      <c r="E139" s="42" t="s">
        <v>2754</v>
      </c>
      <c r="F139" s="69" t="s">
        <v>2501</v>
      </c>
      <c r="G139" s="45"/>
      <c r="H139" s="37" t="s">
        <v>327</v>
      </c>
    </row>
    <row r="140" spans="1:8" s="10" customFormat="1" ht="17.100000000000001" customHeight="1">
      <c r="A140" s="45">
        <v>12</v>
      </c>
      <c r="B140" s="51" t="s">
        <v>2761</v>
      </c>
      <c r="C140" s="286" t="s">
        <v>63</v>
      </c>
      <c r="D140" s="287" t="s">
        <v>2762</v>
      </c>
      <c r="E140" s="42" t="s">
        <v>2754</v>
      </c>
      <c r="F140" s="69" t="s">
        <v>2501</v>
      </c>
      <c r="G140" s="45"/>
      <c r="H140" s="37" t="s">
        <v>327</v>
      </c>
    </row>
    <row r="141" spans="1:8" s="10" customFormat="1" ht="17.100000000000001" customHeight="1">
      <c r="A141" s="45">
        <v>13</v>
      </c>
      <c r="B141" s="51" t="s">
        <v>2763</v>
      </c>
      <c r="C141" s="286" t="s">
        <v>2764</v>
      </c>
      <c r="D141" s="287" t="s">
        <v>91</v>
      </c>
      <c r="E141" s="42" t="s">
        <v>2754</v>
      </c>
      <c r="F141" s="69" t="s">
        <v>2501</v>
      </c>
      <c r="G141" s="45"/>
      <c r="H141" s="37" t="s">
        <v>327</v>
      </c>
    </row>
    <row r="142" spans="1:8" s="10" customFormat="1" ht="17.100000000000001" customHeight="1">
      <c r="A142" s="45">
        <v>14</v>
      </c>
      <c r="B142" s="51" t="s">
        <v>2765</v>
      </c>
      <c r="C142" s="286" t="s">
        <v>1012</v>
      </c>
      <c r="D142" s="287" t="s">
        <v>215</v>
      </c>
      <c r="E142" s="42" t="s">
        <v>2754</v>
      </c>
      <c r="F142" s="69" t="s">
        <v>2501</v>
      </c>
      <c r="G142" s="45"/>
      <c r="H142" s="37" t="s">
        <v>327</v>
      </c>
    </row>
    <row r="143" spans="1:8" s="10" customFormat="1" ht="17.100000000000001" customHeight="1">
      <c r="A143" s="45">
        <v>15</v>
      </c>
      <c r="B143" s="51" t="s">
        <v>2766</v>
      </c>
      <c r="C143" s="286" t="s">
        <v>997</v>
      </c>
      <c r="D143" s="287" t="s">
        <v>984</v>
      </c>
      <c r="E143" s="42" t="s">
        <v>2754</v>
      </c>
      <c r="F143" s="69" t="s">
        <v>2501</v>
      </c>
      <c r="G143" s="45"/>
      <c r="H143" s="37" t="s">
        <v>327</v>
      </c>
    </row>
    <row r="144" spans="1:8" s="10" customFormat="1" ht="17.100000000000001" customHeight="1">
      <c r="A144" s="45">
        <v>16</v>
      </c>
      <c r="B144" s="51" t="s">
        <v>2767</v>
      </c>
      <c r="C144" s="286" t="s">
        <v>2346</v>
      </c>
      <c r="D144" s="287" t="s">
        <v>217</v>
      </c>
      <c r="E144" s="42" t="s">
        <v>2754</v>
      </c>
      <c r="F144" s="69" t="s">
        <v>2501</v>
      </c>
      <c r="G144" s="45"/>
      <c r="H144" s="37" t="s">
        <v>327</v>
      </c>
    </row>
    <row r="145" spans="1:8" s="10" customFormat="1" ht="17.100000000000001" customHeight="1">
      <c r="A145" s="45">
        <v>17</v>
      </c>
      <c r="B145" s="51" t="s">
        <v>2768</v>
      </c>
      <c r="C145" s="286" t="s">
        <v>41</v>
      </c>
      <c r="D145" s="287" t="s">
        <v>378</v>
      </c>
      <c r="E145" s="42" t="s">
        <v>2754</v>
      </c>
      <c r="F145" s="69" t="s">
        <v>2501</v>
      </c>
      <c r="G145" s="45"/>
      <c r="H145" s="37" t="s">
        <v>327</v>
      </c>
    </row>
    <row r="146" spans="1:8" s="10" customFormat="1" ht="17.100000000000001" customHeight="1">
      <c r="A146" s="45">
        <v>18</v>
      </c>
      <c r="B146" s="51" t="s">
        <v>2769</v>
      </c>
      <c r="C146" s="286" t="s">
        <v>175</v>
      </c>
      <c r="D146" s="287" t="s">
        <v>159</v>
      </c>
      <c r="E146" s="42" t="s">
        <v>2754</v>
      </c>
      <c r="F146" s="69" t="s">
        <v>2501</v>
      </c>
      <c r="G146" s="45"/>
      <c r="H146" s="37" t="s">
        <v>327</v>
      </c>
    </row>
    <row r="147" spans="1:8" s="10" customFormat="1" ht="17.100000000000001" customHeight="1">
      <c r="A147" s="45">
        <v>19</v>
      </c>
      <c r="B147" s="51" t="s">
        <v>2770</v>
      </c>
      <c r="C147" s="286" t="s">
        <v>997</v>
      </c>
      <c r="D147" s="287" t="s">
        <v>2489</v>
      </c>
      <c r="E147" s="42" t="s">
        <v>2754</v>
      </c>
      <c r="F147" s="69" t="s">
        <v>2501</v>
      </c>
      <c r="G147" s="45"/>
      <c r="H147" s="37" t="s">
        <v>327</v>
      </c>
    </row>
    <row r="148" spans="1:8" s="10" customFormat="1" ht="17.100000000000001" customHeight="1">
      <c r="A148" s="45">
        <v>20</v>
      </c>
      <c r="B148" s="51" t="s">
        <v>2771</v>
      </c>
      <c r="C148" s="286" t="s">
        <v>2772</v>
      </c>
      <c r="D148" s="287" t="s">
        <v>992</v>
      </c>
      <c r="E148" s="42" t="s">
        <v>2754</v>
      </c>
      <c r="F148" s="69" t="s">
        <v>2501</v>
      </c>
      <c r="G148" s="45"/>
      <c r="H148" s="37" t="s">
        <v>327</v>
      </c>
    </row>
    <row r="149" spans="1:8" s="10" customFormat="1" ht="17.100000000000001" customHeight="1">
      <c r="A149" s="45">
        <v>21</v>
      </c>
      <c r="B149" s="51" t="s">
        <v>2773</v>
      </c>
      <c r="C149" s="286" t="s">
        <v>2774</v>
      </c>
      <c r="D149" s="287" t="s">
        <v>200</v>
      </c>
      <c r="E149" s="42" t="s">
        <v>2778</v>
      </c>
      <c r="F149" s="69" t="s">
        <v>2501</v>
      </c>
      <c r="G149" s="45"/>
      <c r="H149" s="37" t="s">
        <v>327</v>
      </c>
    </row>
    <row r="150" spans="1:8" s="10" customFormat="1" ht="17.100000000000001" customHeight="1">
      <c r="A150" s="45">
        <v>22</v>
      </c>
      <c r="B150" s="51" t="s">
        <v>2775</v>
      </c>
      <c r="C150" s="286" t="s">
        <v>2776</v>
      </c>
      <c r="D150" s="287" t="s">
        <v>67</v>
      </c>
      <c r="E150" s="42" t="s">
        <v>2778</v>
      </c>
      <c r="F150" s="69" t="s">
        <v>2501</v>
      </c>
      <c r="G150" s="45"/>
      <c r="H150" s="37" t="s">
        <v>327</v>
      </c>
    </row>
    <row r="151" spans="1:8" s="10" customFormat="1" ht="17.100000000000001" customHeight="1">
      <c r="A151" s="45">
        <v>23</v>
      </c>
      <c r="B151" s="51" t="s">
        <v>2777</v>
      </c>
      <c r="C151" s="286" t="s">
        <v>994</v>
      </c>
      <c r="D151" s="287" t="s">
        <v>988</v>
      </c>
      <c r="E151" s="42" t="s">
        <v>2778</v>
      </c>
      <c r="F151" s="69" t="s">
        <v>2501</v>
      </c>
      <c r="G151" s="45"/>
      <c r="H151" s="37" t="s">
        <v>327</v>
      </c>
    </row>
    <row r="152" spans="1:8" s="10" customFormat="1" ht="17.100000000000001" customHeight="1">
      <c r="A152" s="45">
        <v>24</v>
      </c>
      <c r="B152" s="51" t="s">
        <v>2788</v>
      </c>
      <c r="C152" s="286" t="s">
        <v>2789</v>
      </c>
      <c r="D152" s="287" t="s">
        <v>200</v>
      </c>
      <c r="E152" s="42" t="s">
        <v>2791</v>
      </c>
      <c r="F152" s="69" t="s">
        <v>2792</v>
      </c>
      <c r="G152" s="45"/>
      <c r="H152" s="37" t="s">
        <v>328</v>
      </c>
    </row>
    <row r="153" spans="1:8" s="10" customFormat="1" ht="17.100000000000001" customHeight="1">
      <c r="A153" s="45">
        <v>25</v>
      </c>
      <c r="B153" s="51" t="s">
        <v>2790</v>
      </c>
      <c r="C153" s="286" t="s">
        <v>2333</v>
      </c>
      <c r="D153" s="287" t="s">
        <v>153</v>
      </c>
      <c r="E153" s="42" t="s">
        <v>2791</v>
      </c>
      <c r="F153" s="69" t="s">
        <v>2793</v>
      </c>
      <c r="G153" s="45"/>
      <c r="H153" s="37" t="s">
        <v>328</v>
      </c>
    </row>
    <row r="154" spans="1:8" s="10" customFormat="1" ht="17.100000000000001" customHeight="1">
      <c r="A154" s="45">
        <v>26</v>
      </c>
      <c r="B154" s="51" t="s">
        <v>2794</v>
      </c>
      <c r="C154" s="286" t="s">
        <v>1710</v>
      </c>
      <c r="D154" s="287" t="s">
        <v>11</v>
      </c>
      <c r="E154" s="42" t="s">
        <v>2805</v>
      </c>
      <c r="F154" s="69" t="s">
        <v>2806</v>
      </c>
      <c r="G154" s="45"/>
      <c r="H154" s="37" t="s">
        <v>328</v>
      </c>
    </row>
    <row r="155" spans="1:8" s="10" customFormat="1" ht="17.100000000000001" customHeight="1">
      <c r="A155" s="45">
        <v>27</v>
      </c>
      <c r="B155" s="51" t="s">
        <v>2795</v>
      </c>
      <c r="C155" s="286" t="s">
        <v>2796</v>
      </c>
      <c r="D155" s="287" t="s">
        <v>151</v>
      </c>
      <c r="E155" s="42" t="s">
        <v>2805</v>
      </c>
      <c r="F155" s="69" t="s">
        <v>2806</v>
      </c>
      <c r="G155" s="45"/>
      <c r="H155" s="37" t="s">
        <v>328</v>
      </c>
    </row>
    <row r="156" spans="1:8" s="10" customFormat="1" ht="17.100000000000001" customHeight="1">
      <c r="A156" s="45">
        <v>28</v>
      </c>
      <c r="B156" s="51" t="s">
        <v>2797</v>
      </c>
      <c r="C156" s="286" t="s">
        <v>216</v>
      </c>
      <c r="D156" s="287" t="s">
        <v>174</v>
      </c>
      <c r="E156" s="42" t="s">
        <v>2805</v>
      </c>
      <c r="F156" s="69" t="s">
        <v>2806</v>
      </c>
      <c r="G156" s="45"/>
      <c r="H156" s="37" t="s">
        <v>328</v>
      </c>
    </row>
    <row r="157" spans="1:8" s="10" customFormat="1" ht="17.100000000000001" customHeight="1">
      <c r="A157" s="45">
        <v>29</v>
      </c>
      <c r="B157" s="51" t="s">
        <v>2798</v>
      </c>
      <c r="C157" s="286" t="s">
        <v>85</v>
      </c>
      <c r="D157" s="287" t="s">
        <v>234</v>
      </c>
      <c r="E157" s="42" t="s">
        <v>2805</v>
      </c>
      <c r="F157" s="69" t="s">
        <v>2806</v>
      </c>
      <c r="G157" s="45"/>
      <c r="H157" s="37" t="s">
        <v>328</v>
      </c>
    </row>
    <row r="158" spans="1:8" s="10" customFormat="1" ht="17.100000000000001" customHeight="1">
      <c r="A158" s="45">
        <v>30</v>
      </c>
      <c r="B158" s="51" t="s">
        <v>2799</v>
      </c>
      <c r="C158" s="286" t="s">
        <v>191</v>
      </c>
      <c r="D158" s="287" t="s">
        <v>86</v>
      </c>
      <c r="E158" s="42" t="s">
        <v>2805</v>
      </c>
      <c r="F158" s="69" t="s">
        <v>2806</v>
      </c>
      <c r="G158" s="45"/>
      <c r="H158" s="37" t="s">
        <v>328</v>
      </c>
    </row>
    <row r="159" spans="1:8" s="10" customFormat="1" ht="17.100000000000001" customHeight="1">
      <c r="A159" s="45">
        <v>31</v>
      </c>
      <c r="B159" s="51" t="s">
        <v>2800</v>
      </c>
      <c r="C159" s="286" t="s">
        <v>2801</v>
      </c>
      <c r="D159" s="287" t="s">
        <v>113</v>
      </c>
      <c r="E159" s="42" t="s">
        <v>2805</v>
      </c>
      <c r="F159" s="69" t="s">
        <v>2806</v>
      </c>
      <c r="G159" s="45"/>
      <c r="H159" s="37" t="s">
        <v>328</v>
      </c>
    </row>
    <row r="160" spans="1:8" s="10" customFormat="1" ht="17.100000000000001" customHeight="1">
      <c r="A160" s="45">
        <v>32</v>
      </c>
      <c r="B160" s="51" t="s">
        <v>2802</v>
      </c>
      <c r="C160" s="286" t="s">
        <v>187</v>
      </c>
      <c r="D160" s="287" t="s">
        <v>117</v>
      </c>
      <c r="E160" s="42" t="s">
        <v>2805</v>
      </c>
      <c r="F160" s="69" t="s">
        <v>2806</v>
      </c>
      <c r="G160" s="45"/>
      <c r="H160" s="37" t="s">
        <v>328</v>
      </c>
    </row>
    <row r="161" spans="1:8" s="10" customFormat="1" ht="17.100000000000001" customHeight="1">
      <c r="A161" s="45">
        <v>33</v>
      </c>
      <c r="B161" s="51" t="s">
        <v>2803</v>
      </c>
      <c r="C161" s="286" t="s">
        <v>2804</v>
      </c>
      <c r="D161" s="287" t="s">
        <v>76</v>
      </c>
      <c r="E161" s="42" t="s">
        <v>2805</v>
      </c>
      <c r="F161" s="69" t="s">
        <v>2806</v>
      </c>
      <c r="G161" s="45"/>
      <c r="H161" s="37" t="s">
        <v>328</v>
      </c>
    </row>
    <row r="162" spans="1:8" s="10" customFormat="1" ht="24.95" customHeight="1">
      <c r="A162" s="446" t="s">
        <v>30</v>
      </c>
      <c r="B162" s="447"/>
      <c r="C162" s="447"/>
      <c r="D162" s="326">
        <f>SUM(D88,D128)</f>
        <v>72</v>
      </c>
      <c r="E162" s="327" t="s">
        <v>277</v>
      </c>
      <c r="F162" s="448"/>
      <c r="G162" s="449"/>
    </row>
    <row r="163" spans="1:8" ht="24.95" customHeight="1">
      <c r="A163" s="325"/>
      <c r="B163" s="27"/>
      <c r="C163" s="28"/>
      <c r="D163" s="291"/>
      <c r="E163" s="90" t="s">
        <v>92</v>
      </c>
      <c r="F163" s="237"/>
      <c r="G163" s="91"/>
    </row>
    <row r="164" spans="1:8" ht="18" customHeight="1">
      <c r="A164" s="325"/>
      <c r="B164" s="34"/>
      <c r="C164" s="35"/>
      <c r="D164" s="35"/>
      <c r="E164" s="325"/>
    </row>
    <row r="165" spans="1:8" ht="18" customHeight="1">
      <c r="A165" s="325"/>
      <c r="B165" s="34"/>
      <c r="C165" s="35"/>
      <c r="D165" s="35"/>
      <c r="E165" s="325"/>
    </row>
    <row r="166" spans="1:8" ht="18" customHeight="1">
      <c r="A166" s="325"/>
      <c r="B166" s="34"/>
      <c r="C166" s="35"/>
      <c r="D166" s="35"/>
      <c r="E166" s="325"/>
    </row>
    <row r="167" spans="1:8" s="15" customFormat="1" ht="50.1" customHeight="1">
      <c r="A167" s="451" t="s">
        <v>2572</v>
      </c>
      <c r="B167" s="438"/>
      <c r="C167" s="452"/>
      <c r="D167" s="452"/>
      <c r="E167" s="452"/>
      <c r="F167" s="452"/>
      <c r="G167" s="452"/>
    </row>
    <row r="168" spans="1:8" s="10" customFormat="1" ht="35.1" customHeight="1">
      <c r="A168" s="472" t="s">
        <v>2571</v>
      </c>
      <c r="B168" s="469"/>
      <c r="C168" s="469"/>
      <c r="D168" s="469"/>
      <c r="E168" s="469"/>
      <c r="F168" s="469"/>
      <c r="G168" s="469"/>
    </row>
    <row r="169" spans="1:8" s="10" customFormat="1" ht="35.1" customHeight="1">
      <c r="A169" s="471" t="s">
        <v>2643</v>
      </c>
      <c r="B169" s="471"/>
      <c r="C169" s="471"/>
      <c r="D169" s="471"/>
      <c r="E169" s="471"/>
      <c r="F169" s="471"/>
      <c r="G169" s="471"/>
    </row>
    <row r="170" spans="1:8" ht="15" customHeight="1">
      <c r="A170" s="6"/>
      <c r="B170" s="6"/>
      <c r="C170" s="6"/>
      <c r="D170" s="6"/>
      <c r="E170" s="6"/>
      <c r="F170" s="184" t="s">
        <v>395</v>
      </c>
      <c r="G170" s="238" t="s">
        <v>2648</v>
      </c>
    </row>
    <row r="171" spans="1:8" s="8" customFormat="1" ht="24.95" customHeight="1">
      <c r="A171" s="226" t="s">
        <v>22</v>
      </c>
      <c r="B171" s="311" t="s">
        <v>5</v>
      </c>
      <c r="C171" s="441" t="s">
        <v>25</v>
      </c>
      <c r="D171" s="442"/>
      <c r="E171" s="226" t="s">
        <v>26</v>
      </c>
      <c r="F171" s="226" t="s">
        <v>27</v>
      </c>
      <c r="G171" s="226" t="s">
        <v>28</v>
      </c>
    </row>
    <row r="172" spans="1:8" s="8" customFormat="1" ht="20.100000000000001" customHeight="1">
      <c r="A172" s="226"/>
      <c r="B172" s="441" t="s">
        <v>2</v>
      </c>
      <c r="C172" s="466"/>
      <c r="D172" s="316">
        <f>A181</f>
        <v>9</v>
      </c>
      <c r="E172" s="44"/>
      <c r="F172" s="44"/>
      <c r="G172" s="231"/>
    </row>
    <row r="173" spans="1:8" s="10" customFormat="1" ht="20.100000000000001" customHeight="1">
      <c r="A173" s="45">
        <v>1</v>
      </c>
      <c r="B173" s="51" t="s">
        <v>2547</v>
      </c>
      <c r="C173" s="286" t="s">
        <v>2548</v>
      </c>
      <c r="D173" s="287" t="s">
        <v>176</v>
      </c>
      <c r="E173" s="42" t="s">
        <v>2004</v>
      </c>
      <c r="F173" s="69" t="s">
        <v>2553</v>
      </c>
      <c r="G173" s="46" t="s">
        <v>2557</v>
      </c>
      <c r="H173" s="37" t="s">
        <v>328</v>
      </c>
    </row>
    <row r="174" spans="1:8" s="10" customFormat="1" ht="20.100000000000001" customHeight="1">
      <c r="A174" s="45">
        <v>2</v>
      </c>
      <c r="B174" s="51" t="s">
        <v>2549</v>
      </c>
      <c r="C174" s="286" t="s">
        <v>2550</v>
      </c>
      <c r="D174" s="287" t="s">
        <v>82</v>
      </c>
      <c r="E174" s="42" t="s">
        <v>2004</v>
      </c>
      <c r="F174" s="69" t="s">
        <v>2554</v>
      </c>
      <c r="G174" s="45" t="s">
        <v>1</v>
      </c>
      <c r="H174" s="37" t="s">
        <v>328</v>
      </c>
    </row>
    <row r="175" spans="1:8" s="10" customFormat="1" ht="20.100000000000001" customHeight="1">
      <c r="A175" s="45">
        <v>3</v>
      </c>
      <c r="B175" s="51" t="s">
        <v>2551</v>
      </c>
      <c r="C175" s="286" t="s">
        <v>2552</v>
      </c>
      <c r="D175" s="287" t="s">
        <v>46</v>
      </c>
      <c r="E175" s="42" t="s">
        <v>2004</v>
      </c>
      <c r="F175" s="69" t="s">
        <v>2555</v>
      </c>
      <c r="G175" s="46" t="s">
        <v>2556</v>
      </c>
      <c r="H175" s="37" t="s">
        <v>328</v>
      </c>
    </row>
    <row r="176" spans="1:8" s="10" customFormat="1" ht="20.100000000000001" customHeight="1">
      <c r="A176" s="45">
        <v>4</v>
      </c>
      <c r="B176" s="51" t="s">
        <v>2558</v>
      </c>
      <c r="C176" s="286" t="s">
        <v>37</v>
      </c>
      <c r="D176" s="287" t="s">
        <v>204</v>
      </c>
      <c r="E176" s="42" t="s">
        <v>2570</v>
      </c>
      <c r="F176" s="69" t="s">
        <v>2103</v>
      </c>
      <c r="G176" s="45"/>
      <c r="H176" s="37" t="s">
        <v>330</v>
      </c>
    </row>
    <row r="177" spans="1:8" s="10" customFormat="1" ht="20.100000000000001" customHeight="1">
      <c r="A177" s="45">
        <v>5</v>
      </c>
      <c r="B177" s="51" t="s">
        <v>2559</v>
      </c>
      <c r="C177" s="286" t="s">
        <v>2560</v>
      </c>
      <c r="D177" s="287" t="s">
        <v>174</v>
      </c>
      <c r="E177" s="42" t="s">
        <v>2570</v>
      </c>
      <c r="F177" s="69" t="s">
        <v>2103</v>
      </c>
      <c r="G177" s="45"/>
      <c r="H177" s="37" t="s">
        <v>330</v>
      </c>
    </row>
    <row r="178" spans="1:8" s="10" customFormat="1" ht="20.100000000000001" customHeight="1">
      <c r="A178" s="45">
        <v>6</v>
      </c>
      <c r="B178" s="51" t="s">
        <v>2561</v>
      </c>
      <c r="C178" s="286" t="s">
        <v>1071</v>
      </c>
      <c r="D178" s="287" t="s">
        <v>2562</v>
      </c>
      <c r="E178" s="42" t="s">
        <v>2570</v>
      </c>
      <c r="F178" s="69" t="s">
        <v>2103</v>
      </c>
      <c r="G178" s="45"/>
      <c r="H178" s="37" t="s">
        <v>330</v>
      </c>
    </row>
    <row r="179" spans="1:8" s="10" customFormat="1" ht="20.100000000000001" customHeight="1">
      <c r="A179" s="45">
        <v>7</v>
      </c>
      <c r="B179" s="51" t="s">
        <v>2563</v>
      </c>
      <c r="C179" s="286" t="s">
        <v>2564</v>
      </c>
      <c r="D179" s="287" t="s">
        <v>2565</v>
      </c>
      <c r="E179" s="42" t="s">
        <v>2570</v>
      </c>
      <c r="F179" s="69" t="s">
        <v>2103</v>
      </c>
      <c r="G179" s="45"/>
      <c r="H179" s="37" t="s">
        <v>330</v>
      </c>
    </row>
    <row r="180" spans="1:8" s="10" customFormat="1" ht="20.100000000000001" customHeight="1">
      <c r="A180" s="45">
        <v>8</v>
      </c>
      <c r="B180" s="51" t="s">
        <v>2566</v>
      </c>
      <c r="C180" s="286" t="s">
        <v>2567</v>
      </c>
      <c r="D180" s="287" t="s">
        <v>13</v>
      </c>
      <c r="E180" s="42" t="s">
        <v>2570</v>
      </c>
      <c r="F180" s="69" t="s">
        <v>2103</v>
      </c>
      <c r="G180" s="45"/>
      <c r="H180" s="37" t="s">
        <v>330</v>
      </c>
    </row>
    <row r="181" spans="1:8" s="10" customFormat="1" ht="20.100000000000001" customHeight="1">
      <c r="A181" s="45">
        <v>9</v>
      </c>
      <c r="B181" s="51" t="s">
        <v>2568</v>
      </c>
      <c r="C181" s="286" t="s">
        <v>2569</v>
      </c>
      <c r="D181" s="287" t="s">
        <v>117</v>
      </c>
      <c r="E181" s="42" t="s">
        <v>2570</v>
      </c>
      <c r="F181" s="69" t="s">
        <v>2103</v>
      </c>
      <c r="G181" s="46" t="s">
        <v>2128</v>
      </c>
      <c r="H181" s="37" t="s">
        <v>330</v>
      </c>
    </row>
    <row r="182" spans="1:8" s="8" customFormat="1" ht="20.100000000000001" customHeight="1">
      <c r="A182" s="45"/>
      <c r="B182" s="441" t="s">
        <v>3</v>
      </c>
      <c r="C182" s="466"/>
      <c r="D182" s="316">
        <f>A190</f>
        <v>8</v>
      </c>
      <c r="E182" s="44"/>
      <c r="F182" s="44"/>
      <c r="G182" s="231"/>
      <c r="H182" s="37"/>
    </row>
    <row r="183" spans="1:8" s="10" customFormat="1" ht="20.100000000000001" customHeight="1">
      <c r="A183" s="45">
        <v>1</v>
      </c>
      <c r="B183" s="51" t="s">
        <v>2477</v>
      </c>
      <c r="C183" s="286" t="s">
        <v>191</v>
      </c>
      <c r="D183" s="287" t="s">
        <v>193</v>
      </c>
      <c r="E183" s="42" t="s">
        <v>2492</v>
      </c>
      <c r="F183" s="69" t="s">
        <v>2493</v>
      </c>
      <c r="G183" s="231"/>
      <c r="H183" s="37" t="s">
        <v>329</v>
      </c>
    </row>
    <row r="184" spans="1:8" s="10" customFormat="1" ht="20.100000000000001" customHeight="1">
      <c r="A184" s="45">
        <v>2</v>
      </c>
      <c r="B184" s="51" t="s">
        <v>2478</v>
      </c>
      <c r="C184" s="286" t="s">
        <v>2479</v>
      </c>
      <c r="D184" s="287" t="s">
        <v>51</v>
      </c>
      <c r="E184" s="42" t="s">
        <v>2492</v>
      </c>
      <c r="F184" s="69" t="s">
        <v>2493</v>
      </c>
      <c r="G184" s="46"/>
      <c r="H184" s="37" t="s">
        <v>329</v>
      </c>
    </row>
    <row r="185" spans="1:8" s="10" customFormat="1" ht="20.100000000000001" customHeight="1">
      <c r="A185" s="45">
        <v>3</v>
      </c>
      <c r="B185" s="51" t="s">
        <v>2480</v>
      </c>
      <c r="C185" s="286" t="s">
        <v>2481</v>
      </c>
      <c r="D185" s="287" t="s">
        <v>123</v>
      </c>
      <c r="E185" s="42" t="s">
        <v>2492</v>
      </c>
      <c r="F185" s="69" t="s">
        <v>2493</v>
      </c>
      <c r="G185" s="45"/>
      <c r="H185" s="37" t="s">
        <v>329</v>
      </c>
    </row>
    <row r="186" spans="1:8" s="10" customFormat="1" ht="20.100000000000001" customHeight="1">
      <c r="A186" s="45">
        <v>4</v>
      </c>
      <c r="B186" s="51" t="s">
        <v>2482</v>
      </c>
      <c r="C186" s="286" t="s">
        <v>2483</v>
      </c>
      <c r="D186" s="287" t="s">
        <v>34</v>
      </c>
      <c r="E186" s="42" t="s">
        <v>2492</v>
      </c>
      <c r="F186" s="69" t="s">
        <v>2493</v>
      </c>
      <c r="G186" s="45"/>
      <c r="H186" s="37" t="s">
        <v>329</v>
      </c>
    </row>
    <row r="187" spans="1:8" s="10" customFormat="1" ht="20.100000000000001" customHeight="1">
      <c r="A187" s="45">
        <v>5</v>
      </c>
      <c r="B187" s="51" t="s">
        <v>2484</v>
      </c>
      <c r="C187" s="286" t="s">
        <v>196</v>
      </c>
      <c r="D187" s="287" t="s">
        <v>167</v>
      </c>
      <c r="E187" s="42" t="s">
        <v>2492</v>
      </c>
      <c r="F187" s="69" t="s">
        <v>2493</v>
      </c>
      <c r="G187" s="45"/>
      <c r="H187" s="37" t="s">
        <v>329</v>
      </c>
    </row>
    <row r="188" spans="1:8" s="10" customFormat="1" ht="20.100000000000001" customHeight="1">
      <c r="A188" s="45">
        <v>6</v>
      </c>
      <c r="B188" s="51" t="s">
        <v>2485</v>
      </c>
      <c r="C188" s="286" t="s">
        <v>2486</v>
      </c>
      <c r="D188" s="287" t="s">
        <v>13</v>
      </c>
      <c r="E188" s="42" t="s">
        <v>2492</v>
      </c>
      <c r="F188" s="69" t="s">
        <v>2493</v>
      </c>
      <c r="G188" s="45"/>
      <c r="H188" s="37" t="s">
        <v>329</v>
      </c>
    </row>
    <row r="189" spans="1:8" s="10" customFormat="1" ht="20.100000000000001" customHeight="1">
      <c r="A189" s="45">
        <v>7</v>
      </c>
      <c r="B189" s="51" t="s">
        <v>2487</v>
      </c>
      <c r="C189" s="286" t="s">
        <v>2488</v>
      </c>
      <c r="D189" s="287" t="s">
        <v>2489</v>
      </c>
      <c r="E189" s="42" t="s">
        <v>2492</v>
      </c>
      <c r="F189" s="69" t="s">
        <v>2493</v>
      </c>
      <c r="G189" s="45"/>
      <c r="H189" s="37" t="s">
        <v>329</v>
      </c>
    </row>
    <row r="190" spans="1:8" s="10" customFormat="1" ht="20.100000000000001" customHeight="1">
      <c r="A190" s="45">
        <v>8</v>
      </c>
      <c r="B190" s="51" t="s">
        <v>2490</v>
      </c>
      <c r="C190" s="286" t="s">
        <v>2491</v>
      </c>
      <c r="D190" s="287" t="s">
        <v>6</v>
      </c>
      <c r="E190" s="42" t="s">
        <v>2492</v>
      </c>
      <c r="F190" s="69" t="s">
        <v>2493</v>
      </c>
      <c r="G190" s="46"/>
      <c r="H190" s="37" t="s">
        <v>329</v>
      </c>
    </row>
    <row r="191" spans="1:8" s="10" customFormat="1" ht="24.95" customHeight="1">
      <c r="A191" s="446" t="s">
        <v>30</v>
      </c>
      <c r="B191" s="447"/>
      <c r="C191" s="447"/>
      <c r="D191" s="313">
        <f>SUM(D172,D182)</f>
        <v>17</v>
      </c>
      <c r="E191" s="312" t="s">
        <v>277</v>
      </c>
      <c r="F191" s="448"/>
      <c r="G191" s="449"/>
    </row>
    <row r="192" spans="1:8" ht="24.95" customHeight="1">
      <c r="A192" s="310"/>
      <c r="B192" s="27"/>
      <c r="C192" s="28"/>
      <c r="D192" s="28"/>
      <c r="E192" s="90" t="s">
        <v>92</v>
      </c>
      <c r="F192" s="237"/>
      <c r="G192" s="91"/>
    </row>
    <row r="193" spans="1:8" ht="18" customHeight="1">
      <c r="A193" s="310"/>
      <c r="B193" s="34"/>
      <c r="C193" s="35"/>
      <c r="D193" s="35"/>
      <c r="E193" s="310"/>
    </row>
    <row r="194" spans="1:8" ht="18" customHeight="1">
      <c r="A194" s="310"/>
      <c r="B194" s="34"/>
      <c r="C194" s="35"/>
      <c r="D194" s="35"/>
      <c r="E194" s="310"/>
    </row>
    <row r="195" spans="1:8" ht="18" customHeight="1">
      <c r="A195" s="310"/>
      <c r="B195" s="34"/>
      <c r="C195" s="35"/>
      <c r="D195" s="35"/>
      <c r="E195" s="310"/>
    </row>
    <row r="196" spans="1:8" ht="18" customHeight="1">
      <c r="A196" s="310"/>
      <c r="B196" s="34"/>
      <c r="C196" s="35"/>
      <c r="D196" s="35"/>
      <c r="E196" s="310"/>
    </row>
    <row r="197" spans="1:8" ht="18" customHeight="1">
      <c r="A197" s="310"/>
      <c r="B197" s="34"/>
      <c r="C197" s="35"/>
      <c r="D197" s="35"/>
      <c r="E197" s="310"/>
    </row>
    <row r="198" spans="1:8" ht="18" customHeight="1">
      <c r="A198" s="310"/>
      <c r="B198" s="34"/>
      <c r="C198" s="35"/>
      <c r="D198" s="35"/>
      <c r="E198" s="310"/>
    </row>
    <row r="199" spans="1:8" ht="18" customHeight="1">
      <c r="A199" s="310"/>
      <c r="B199" s="34"/>
      <c r="C199" s="35"/>
      <c r="D199" s="35"/>
      <c r="E199" s="310"/>
    </row>
    <row r="200" spans="1:8" ht="18" customHeight="1">
      <c r="A200" s="315"/>
      <c r="B200" s="34"/>
      <c r="C200" s="35"/>
      <c r="D200" s="35"/>
      <c r="E200" s="315"/>
    </row>
    <row r="201" spans="1:8" ht="18" customHeight="1">
      <c r="A201" s="315"/>
      <c r="B201" s="34"/>
      <c r="C201" s="35"/>
      <c r="D201" s="35"/>
      <c r="E201" s="315"/>
    </row>
    <row r="202" spans="1:8" s="15" customFormat="1" ht="50.1" customHeight="1">
      <c r="A202" s="451" t="s">
        <v>1871</v>
      </c>
      <c r="B202" s="438"/>
      <c r="C202" s="452"/>
      <c r="D202" s="452"/>
      <c r="E202" s="452"/>
      <c r="F202" s="452"/>
      <c r="G202" s="452"/>
    </row>
    <row r="203" spans="1:8" s="10" customFormat="1" ht="24.95" customHeight="1">
      <c r="A203" s="469" t="s">
        <v>2009</v>
      </c>
      <c r="B203" s="469"/>
      <c r="C203" s="469"/>
      <c r="D203" s="469"/>
      <c r="E203" s="469"/>
      <c r="F203" s="469"/>
      <c r="G203" s="469"/>
    </row>
    <row r="204" spans="1:8" s="10" customFormat="1" ht="35.1" customHeight="1">
      <c r="A204" s="471" t="s">
        <v>2087</v>
      </c>
      <c r="B204" s="471"/>
      <c r="C204" s="471"/>
      <c r="D204" s="471"/>
      <c r="E204" s="471"/>
      <c r="F204" s="471"/>
      <c r="G204" s="471"/>
    </row>
    <row r="205" spans="1:8" ht="15" customHeight="1">
      <c r="A205" s="6"/>
      <c r="B205" s="6"/>
      <c r="C205" s="6"/>
      <c r="D205" s="6"/>
      <c r="E205" s="6"/>
      <c r="F205" s="184" t="s">
        <v>395</v>
      </c>
      <c r="G205" s="238" t="s">
        <v>2088</v>
      </c>
    </row>
    <row r="206" spans="1:8" s="8" customFormat="1" ht="24.95" customHeight="1">
      <c r="A206" s="226" t="s">
        <v>22</v>
      </c>
      <c r="B206" s="239" t="s">
        <v>5</v>
      </c>
      <c r="C206" s="441" t="s">
        <v>25</v>
      </c>
      <c r="D206" s="442"/>
      <c r="E206" s="226" t="s">
        <v>26</v>
      </c>
      <c r="F206" s="226" t="s">
        <v>27</v>
      </c>
      <c r="G206" s="226" t="s">
        <v>28</v>
      </c>
    </row>
    <row r="207" spans="1:8" s="10" customFormat="1" ht="20.100000000000001" customHeight="1">
      <c r="A207" s="45">
        <v>1</v>
      </c>
      <c r="B207" s="51" t="s">
        <v>1958</v>
      </c>
      <c r="C207" s="286" t="s">
        <v>115</v>
      </c>
      <c r="D207" s="287" t="s">
        <v>142</v>
      </c>
      <c r="E207" s="42" t="s">
        <v>1966</v>
      </c>
      <c r="F207" s="69" t="s">
        <v>1964</v>
      </c>
      <c r="G207" s="231" t="s">
        <v>2011</v>
      </c>
      <c r="H207" s="37" t="s">
        <v>327</v>
      </c>
    </row>
    <row r="208" spans="1:8" s="10" customFormat="1" ht="20.100000000000001" customHeight="1">
      <c r="A208" s="45">
        <v>2</v>
      </c>
      <c r="B208" s="51" t="s">
        <v>1959</v>
      </c>
      <c r="C208" s="286" t="s">
        <v>1960</v>
      </c>
      <c r="D208" s="287" t="s">
        <v>51</v>
      </c>
      <c r="E208" s="42" t="s">
        <v>1966</v>
      </c>
      <c r="F208" s="69" t="s">
        <v>1965</v>
      </c>
      <c r="G208" s="46" t="s">
        <v>2012</v>
      </c>
      <c r="H208" s="37" t="s">
        <v>327</v>
      </c>
    </row>
    <row r="209" spans="1:9" s="10" customFormat="1" ht="20.100000000000001" customHeight="1">
      <c r="A209" s="45">
        <v>3</v>
      </c>
      <c r="B209" s="51" t="s">
        <v>1961</v>
      </c>
      <c r="C209" s="286" t="s">
        <v>1962</v>
      </c>
      <c r="D209" s="287" t="s">
        <v>132</v>
      </c>
      <c r="E209" s="42" t="s">
        <v>1966</v>
      </c>
      <c r="F209" s="69" t="s">
        <v>1965</v>
      </c>
      <c r="G209" s="45" t="s">
        <v>1</v>
      </c>
      <c r="H209" s="37" t="s">
        <v>327</v>
      </c>
    </row>
    <row r="210" spans="1:9" s="10" customFormat="1" ht="20.100000000000001" customHeight="1">
      <c r="A210" s="45">
        <v>4</v>
      </c>
      <c r="B210" s="51" t="s">
        <v>1963</v>
      </c>
      <c r="C210" s="286" t="s">
        <v>114</v>
      </c>
      <c r="D210" s="287" t="s">
        <v>67</v>
      </c>
      <c r="E210" s="42" t="s">
        <v>1966</v>
      </c>
      <c r="F210" s="69" t="s">
        <v>1965</v>
      </c>
      <c r="G210" s="45" t="s">
        <v>1</v>
      </c>
      <c r="H210" s="37" t="s">
        <v>327</v>
      </c>
    </row>
    <row r="211" spans="1:9" s="10" customFormat="1" ht="20.100000000000001" customHeight="1">
      <c r="A211" s="45">
        <v>5</v>
      </c>
      <c r="B211" s="51" t="s">
        <v>1967</v>
      </c>
      <c r="C211" s="286" t="s">
        <v>54</v>
      </c>
      <c r="D211" s="287" t="s">
        <v>47</v>
      </c>
      <c r="E211" s="42" t="s">
        <v>2010</v>
      </c>
      <c r="F211" s="69" t="s">
        <v>1971</v>
      </c>
      <c r="G211" s="45" t="s">
        <v>1</v>
      </c>
      <c r="H211" s="37" t="s">
        <v>328</v>
      </c>
    </row>
    <row r="212" spans="1:9" s="10" customFormat="1" ht="20.100000000000001" customHeight="1">
      <c r="A212" s="45">
        <v>6</v>
      </c>
      <c r="B212" s="51" t="s">
        <v>1968</v>
      </c>
      <c r="C212" s="286" t="s">
        <v>1969</v>
      </c>
      <c r="D212" s="287" t="s">
        <v>212</v>
      </c>
      <c r="E212" s="42" t="s">
        <v>2010</v>
      </c>
      <c r="F212" s="69" t="s">
        <v>1972</v>
      </c>
      <c r="G212" s="45" t="s">
        <v>1</v>
      </c>
      <c r="H212" s="37" t="s">
        <v>328</v>
      </c>
    </row>
    <row r="213" spans="1:9" s="10" customFormat="1" ht="20.100000000000001" customHeight="1">
      <c r="A213" s="45">
        <v>7</v>
      </c>
      <c r="B213" s="51" t="s">
        <v>1970</v>
      </c>
      <c r="C213" s="286" t="s">
        <v>414</v>
      </c>
      <c r="D213" s="287" t="s">
        <v>13</v>
      </c>
      <c r="E213" s="42" t="s">
        <v>2010</v>
      </c>
      <c r="F213" s="69" t="s">
        <v>1972</v>
      </c>
      <c r="G213" s="45" t="s">
        <v>1</v>
      </c>
      <c r="H213" s="37" t="s">
        <v>328</v>
      </c>
    </row>
    <row r="214" spans="1:9" s="10" customFormat="1" ht="20.100000000000001" customHeight="1">
      <c r="A214" s="45">
        <v>8</v>
      </c>
      <c r="B214" s="51" t="s">
        <v>1995</v>
      </c>
      <c r="C214" s="286" t="s">
        <v>1058</v>
      </c>
      <c r="D214" s="287" t="s">
        <v>173</v>
      </c>
      <c r="E214" s="42" t="s">
        <v>2004</v>
      </c>
      <c r="F214" s="69" t="s">
        <v>2005</v>
      </c>
      <c r="G214" s="46" t="s">
        <v>2013</v>
      </c>
      <c r="H214" s="37" t="s">
        <v>328</v>
      </c>
      <c r="I214" s="10">
        <v>1</v>
      </c>
    </row>
    <row r="215" spans="1:9" s="10" customFormat="1" ht="20.100000000000001" customHeight="1">
      <c r="A215" s="45">
        <v>9</v>
      </c>
      <c r="B215" s="51" t="s">
        <v>1996</v>
      </c>
      <c r="C215" s="286" t="s">
        <v>1997</v>
      </c>
      <c r="D215" s="287" t="s">
        <v>1998</v>
      </c>
      <c r="E215" s="42" t="s">
        <v>2004</v>
      </c>
      <c r="F215" s="69" t="s">
        <v>2006</v>
      </c>
      <c r="G215" s="46" t="s">
        <v>2011</v>
      </c>
      <c r="H215" s="37" t="s">
        <v>328</v>
      </c>
      <c r="I215" s="10">
        <v>2</v>
      </c>
    </row>
    <row r="216" spans="1:9" s="10" customFormat="1" ht="20.100000000000001" customHeight="1">
      <c r="A216" s="45">
        <v>10</v>
      </c>
      <c r="B216" s="51" t="s">
        <v>1999</v>
      </c>
      <c r="C216" s="286" t="s">
        <v>2000</v>
      </c>
      <c r="D216" s="287" t="s">
        <v>2001</v>
      </c>
      <c r="E216" s="42" t="s">
        <v>2004</v>
      </c>
      <c r="F216" s="69" t="s">
        <v>2007</v>
      </c>
      <c r="G216" s="46" t="s">
        <v>2013</v>
      </c>
      <c r="H216" s="37" t="s">
        <v>328</v>
      </c>
      <c r="I216" s="10">
        <v>3</v>
      </c>
    </row>
    <row r="217" spans="1:9" s="10" customFormat="1" ht="20.100000000000001" customHeight="1">
      <c r="A217" s="45">
        <v>11</v>
      </c>
      <c r="B217" s="51" t="s">
        <v>2002</v>
      </c>
      <c r="C217" s="286" t="s">
        <v>2003</v>
      </c>
      <c r="D217" s="287" t="s">
        <v>76</v>
      </c>
      <c r="E217" s="42" t="s">
        <v>2004</v>
      </c>
      <c r="F217" s="69" t="s">
        <v>2008</v>
      </c>
      <c r="G217" s="45" t="s">
        <v>1</v>
      </c>
      <c r="H217" s="37" t="s">
        <v>328</v>
      </c>
      <c r="I217" s="10">
        <v>4</v>
      </c>
    </row>
    <row r="218" spans="1:9" s="10" customFormat="1" ht="20.100000000000001" customHeight="1">
      <c r="A218" s="45">
        <v>12</v>
      </c>
      <c r="B218" s="51" t="s">
        <v>1973</v>
      </c>
      <c r="C218" s="286" t="s">
        <v>1974</v>
      </c>
      <c r="D218" s="287" t="s">
        <v>173</v>
      </c>
      <c r="E218" s="42" t="s">
        <v>1991</v>
      </c>
      <c r="F218" s="69" t="s">
        <v>1992</v>
      </c>
      <c r="G218" s="46" t="s">
        <v>2011</v>
      </c>
      <c r="H218" s="37" t="s">
        <v>329</v>
      </c>
      <c r="I218" s="10">
        <v>5</v>
      </c>
    </row>
    <row r="219" spans="1:9" s="10" customFormat="1" ht="20.100000000000001" customHeight="1">
      <c r="A219" s="45">
        <v>13</v>
      </c>
      <c r="B219" s="51" t="s">
        <v>1975</v>
      </c>
      <c r="C219" s="286" t="s">
        <v>85</v>
      </c>
      <c r="D219" s="287" t="s">
        <v>77</v>
      </c>
      <c r="E219" s="42" t="s">
        <v>1991</v>
      </c>
      <c r="F219" s="69" t="s">
        <v>1993</v>
      </c>
      <c r="G219" s="46" t="s">
        <v>2014</v>
      </c>
      <c r="H219" s="37" t="s">
        <v>329</v>
      </c>
      <c r="I219" s="10">
        <v>6</v>
      </c>
    </row>
    <row r="220" spans="1:9" s="10" customFormat="1" ht="20.100000000000001" customHeight="1">
      <c r="A220" s="45">
        <v>14</v>
      </c>
      <c r="B220" s="51" t="s">
        <v>1976</v>
      </c>
      <c r="C220" s="286" t="s">
        <v>38</v>
      </c>
      <c r="D220" s="287" t="s">
        <v>8</v>
      </c>
      <c r="E220" s="42" t="s">
        <v>1991</v>
      </c>
      <c r="F220" s="69" t="s">
        <v>1994</v>
      </c>
      <c r="G220" s="45" t="s">
        <v>1</v>
      </c>
      <c r="H220" s="37" t="s">
        <v>329</v>
      </c>
      <c r="I220" s="10">
        <v>7</v>
      </c>
    </row>
    <row r="221" spans="1:9" s="10" customFormat="1" ht="20.100000000000001" customHeight="1">
      <c r="A221" s="45">
        <v>15</v>
      </c>
      <c r="B221" s="51" t="s">
        <v>1977</v>
      </c>
      <c r="C221" s="286" t="s">
        <v>1978</v>
      </c>
      <c r="D221" s="287" t="s">
        <v>47</v>
      </c>
      <c r="E221" s="42" t="s">
        <v>1991</v>
      </c>
      <c r="F221" s="69" t="s">
        <v>1994</v>
      </c>
      <c r="G221" s="45" t="s">
        <v>1</v>
      </c>
      <c r="H221" s="37" t="s">
        <v>329</v>
      </c>
      <c r="I221" s="10">
        <v>8</v>
      </c>
    </row>
    <row r="222" spans="1:9" s="10" customFormat="1" ht="20.100000000000001" customHeight="1">
      <c r="A222" s="45">
        <v>16</v>
      </c>
      <c r="B222" s="51" t="s">
        <v>1979</v>
      </c>
      <c r="C222" s="286" t="s">
        <v>85</v>
      </c>
      <c r="D222" s="287" t="s">
        <v>120</v>
      </c>
      <c r="E222" s="42" t="s">
        <v>1991</v>
      </c>
      <c r="F222" s="69" t="s">
        <v>1993</v>
      </c>
      <c r="G222" s="45" t="s">
        <v>1</v>
      </c>
      <c r="H222" s="37" t="s">
        <v>329</v>
      </c>
      <c r="I222" s="10">
        <v>9</v>
      </c>
    </row>
    <row r="223" spans="1:9" s="10" customFormat="1" ht="20.100000000000001" customHeight="1">
      <c r="A223" s="45">
        <v>17</v>
      </c>
      <c r="B223" s="51" t="s">
        <v>1980</v>
      </c>
      <c r="C223" s="286" t="s">
        <v>218</v>
      </c>
      <c r="D223" s="287" t="s">
        <v>120</v>
      </c>
      <c r="E223" s="42" t="s">
        <v>1991</v>
      </c>
      <c r="F223" s="69" t="s">
        <v>1993</v>
      </c>
      <c r="G223" s="45" t="s">
        <v>1</v>
      </c>
      <c r="H223" s="37" t="s">
        <v>329</v>
      </c>
      <c r="I223" s="10">
        <v>10</v>
      </c>
    </row>
    <row r="224" spans="1:9" s="10" customFormat="1" ht="20.100000000000001" customHeight="1">
      <c r="A224" s="45">
        <v>18</v>
      </c>
      <c r="B224" s="51" t="s">
        <v>1981</v>
      </c>
      <c r="C224" s="286" t="s">
        <v>1982</v>
      </c>
      <c r="D224" s="287" t="s">
        <v>78</v>
      </c>
      <c r="E224" s="42" t="s">
        <v>1991</v>
      </c>
      <c r="F224" s="69" t="s">
        <v>1993</v>
      </c>
      <c r="G224" s="45" t="s">
        <v>1</v>
      </c>
      <c r="H224" s="37" t="s">
        <v>329</v>
      </c>
      <c r="I224" s="10">
        <v>11</v>
      </c>
    </row>
    <row r="225" spans="1:9" s="10" customFormat="1" ht="20.100000000000001" customHeight="1">
      <c r="A225" s="45">
        <v>19</v>
      </c>
      <c r="B225" s="51" t="s">
        <v>1983</v>
      </c>
      <c r="C225" s="286" t="s">
        <v>1136</v>
      </c>
      <c r="D225" s="287" t="s">
        <v>146</v>
      </c>
      <c r="E225" s="42" t="s">
        <v>1991</v>
      </c>
      <c r="F225" s="69" t="s">
        <v>1993</v>
      </c>
      <c r="G225" s="45" t="s">
        <v>1</v>
      </c>
      <c r="H225" s="37" t="s">
        <v>329</v>
      </c>
      <c r="I225" s="10">
        <v>12</v>
      </c>
    </row>
    <row r="226" spans="1:9" s="10" customFormat="1" ht="20.100000000000001" customHeight="1">
      <c r="A226" s="45">
        <v>20</v>
      </c>
      <c r="B226" s="51" t="s">
        <v>1984</v>
      </c>
      <c r="C226" s="286" t="s">
        <v>170</v>
      </c>
      <c r="D226" s="287" t="s">
        <v>116</v>
      </c>
      <c r="E226" s="42" t="s">
        <v>1991</v>
      </c>
      <c r="F226" s="69" t="s">
        <v>1993</v>
      </c>
      <c r="G226" s="45" t="s">
        <v>1</v>
      </c>
      <c r="H226" s="37" t="s">
        <v>329</v>
      </c>
      <c r="I226" s="10">
        <v>13</v>
      </c>
    </row>
    <row r="227" spans="1:9" s="10" customFormat="1" ht="20.100000000000001" customHeight="1">
      <c r="A227" s="45">
        <v>21</v>
      </c>
      <c r="B227" s="51" t="s">
        <v>1985</v>
      </c>
      <c r="C227" s="286" t="s">
        <v>1986</v>
      </c>
      <c r="D227" s="287" t="s">
        <v>33</v>
      </c>
      <c r="E227" s="42" t="s">
        <v>1991</v>
      </c>
      <c r="F227" s="69" t="s">
        <v>1993</v>
      </c>
      <c r="G227" s="45" t="s">
        <v>1</v>
      </c>
      <c r="H227" s="37" t="s">
        <v>329</v>
      </c>
      <c r="I227" s="10">
        <v>14</v>
      </c>
    </row>
    <row r="228" spans="1:9" s="10" customFormat="1" ht="20.100000000000001" customHeight="1">
      <c r="A228" s="45">
        <v>22</v>
      </c>
      <c r="B228" s="51" t="s">
        <v>1987</v>
      </c>
      <c r="C228" s="286" t="s">
        <v>1988</v>
      </c>
      <c r="D228" s="287" t="s">
        <v>1989</v>
      </c>
      <c r="E228" s="42" t="s">
        <v>1991</v>
      </c>
      <c r="F228" s="69" t="s">
        <v>1993</v>
      </c>
      <c r="G228" s="45" t="s">
        <v>1</v>
      </c>
      <c r="H228" s="37" t="s">
        <v>329</v>
      </c>
      <c r="I228" s="10">
        <v>15</v>
      </c>
    </row>
    <row r="229" spans="1:9" s="10" customFormat="1" ht="20.100000000000001" customHeight="1">
      <c r="A229" s="45">
        <v>23</v>
      </c>
      <c r="B229" s="51" t="s">
        <v>1990</v>
      </c>
      <c r="C229" s="286" t="s">
        <v>83</v>
      </c>
      <c r="D229" s="287" t="s">
        <v>1774</v>
      </c>
      <c r="E229" s="42" t="s">
        <v>1991</v>
      </c>
      <c r="F229" s="69" t="s">
        <v>1993</v>
      </c>
      <c r="G229" s="45" t="s">
        <v>1</v>
      </c>
      <c r="H229" s="37" t="s">
        <v>329</v>
      </c>
      <c r="I229" s="10">
        <v>16</v>
      </c>
    </row>
    <row r="230" spans="1:9" s="10" customFormat="1" ht="24.95" customHeight="1">
      <c r="A230" s="446" t="s">
        <v>30</v>
      </c>
      <c r="B230" s="447"/>
      <c r="C230" s="447"/>
      <c r="D230" s="242">
        <f>A229</f>
        <v>23</v>
      </c>
      <c r="E230" s="243" t="s">
        <v>277</v>
      </c>
      <c r="F230" s="448"/>
      <c r="G230" s="449"/>
    </row>
    <row r="231" spans="1:9" ht="24.95" customHeight="1">
      <c r="A231" s="241"/>
      <c r="B231" s="27"/>
      <c r="C231" s="28"/>
      <c r="D231" s="28"/>
      <c r="E231" s="90" t="s">
        <v>92</v>
      </c>
      <c r="F231" s="237"/>
      <c r="G231" s="91"/>
    </row>
    <row r="232" spans="1:9" ht="18" customHeight="1">
      <c r="A232" s="241"/>
      <c r="B232" s="34"/>
      <c r="C232" s="35"/>
      <c r="D232" s="35"/>
      <c r="E232" s="241"/>
    </row>
    <row r="233" spans="1:9" ht="18" customHeight="1">
      <c r="A233" s="251"/>
      <c r="B233" s="34"/>
      <c r="C233" s="35"/>
      <c r="D233" s="35"/>
      <c r="E233" s="251"/>
    </row>
    <row r="234" spans="1:9" ht="18" customHeight="1">
      <c r="A234" s="297"/>
      <c r="B234" s="34"/>
      <c r="C234" s="35"/>
      <c r="D234" s="35"/>
      <c r="E234" s="297"/>
    </row>
    <row r="235" spans="1:9" ht="18" customHeight="1">
      <c r="A235" s="297"/>
      <c r="B235" s="34"/>
      <c r="C235" s="35"/>
      <c r="D235" s="35"/>
      <c r="E235" s="297"/>
    </row>
    <row r="236" spans="1:9" ht="18" customHeight="1">
      <c r="A236" s="297"/>
      <c r="B236" s="34"/>
      <c r="C236" s="35"/>
      <c r="D236" s="35"/>
      <c r="E236" s="297"/>
    </row>
    <row r="237" spans="1:9" ht="18" customHeight="1">
      <c r="A237" s="297"/>
      <c r="B237" s="34"/>
      <c r="C237" s="35"/>
      <c r="D237" s="35"/>
      <c r="E237" s="297"/>
    </row>
    <row r="238" spans="1:9" ht="18" customHeight="1">
      <c r="A238" s="251"/>
      <c r="B238" s="34"/>
      <c r="C238" s="35"/>
      <c r="D238" s="35"/>
      <c r="E238" s="251"/>
    </row>
    <row r="239" spans="1:9" ht="18" customHeight="1">
      <c r="A239" s="251"/>
      <c r="B239" s="34"/>
      <c r="C239" s="35"/>
      <c r="D239" s="35"/>
      <c r="E239" s="251"/>
    </row>
    <row r="240" spans="1:9" ht="18" customHeight="1">
      <c r="A240" s="251"/>
      <c r="B240" s="34"/>
      <c r="C240" s="35"/>
      <c r="D240" s="35"/>
      <c r="E240" s="251"/>
    </row>
    <row r="241" spans="1:7" ht="18" customHeight="1">
      <c r="A241" s="251"/>
      <c r="B241" s="34"/>
      <c r="C241" s="35"/>
      <c r="D241" s="35"/>
      <c r="E241" s="251"/>
    </row>
    <row r="242" spans="1:7" s="10" customFormat="1" ht="18" customHeight="1">
      <c r="A242" s="19"/>
      <c r="B242" s="19"/>
      <c r="C242" s="19"/>
      <c r="D242" s="20" t="s">
        <v>119</v>
      </c>
      <c r="E242" s="20" t="s">
        <v>12</v>
      </c>
      <c r="F242" s="36"/>
      <c r="G242" s="36"/>
    </row>
    <row r="243" spans="1:7" ht="20.100000000000001" customHeight="1">
      <c r="A243" s="63"/>
      <c r="B243" s="63"/>
      <c r="C243" s="63" t="s">
        <v>4</v>
      </c>
      <c r="D243" s="63" t="e">
        <f>SUM(D244:D245)</f>
        <v>#REF!</v>
      </c>
      <c r="E243" s="48"/>
      <c r="F243" s="48"/>
      <c r="G243" s="63"/>
    </row>
    <row r="244" spans="1:7" ht="18" customHeight="1">
      <c r="A244" s="61"/>
      <c r="B244" s="61"/>
      <c r="C244" s="61" t="s">
        <v>108</v>
      </c>
      <c r="D244" s="61" t="e">
        <f>SUM(#REF!)</f>
        <v>#REF!</v>
      </c>
      <c r="E244" s="61"/>
      <c r="F244" s="61"/>
      <c r="G244" s="61"/>
    </row>
    <row r="245" spans="1:7" ht="18" customHeight="1">
      <c r="A245" s="61"/>
      <c r="B245" s="61"/>
      <c r="C245" s="61" t="s">
        <v>109</v>
      </c>
      <c r="D245" s="61" t="e">
        <f>SUM(#REF!)</f>
        <v>#REF!</v>
      </c>
      <c r="E245" s="61"/>
      <c r="F245" s="61"/>
      <c r="G245" s="61"/>
    </row>
    <row r="246" spans="1:7" ht="18" customHeight="1">
      <c r="A246" s="61"/>
      <c r="B246" s="61"/>
      <c r="C246" s="61"/>
      <c r="D246" s="61"/>
      <c r="E246" s="61"/>
      <c r="F246" s="61"/>
      <c r="G246" s="61"/>
    </row>
    <row r="247" spans="1:7" ht="18" customHeight="1">
      <c r="A247" s="61"/>
      <c r="B247" s="61"/>
      <c r="C247" s="61"/>
      <c r="D247" s="61"/>
      <c r="E247" s="61"/>
      <c r="F247" s="61"/>
      <c r="G247" s="61"/>
    </row>
    <row r="248" spans="1:7" ht="18" customHeight="1">
      <c r="A248" s="61"/>
      <c r="B248" s="61"/>
      <c r="C248" s="61"/>
      <c r="D248" s="61"/>
      <c r="E248" s="61"/>
      <c r="F248" s="61"/>
      <c r="G248" s="61"/>
    </row>
    <row r="249" spans="1:7" ht="18" customHeight="1">
      <c r="A249" s="61"/>
      <c r="B249" s="61"/>
      <c r="C249" s="61"/>
      <c r="D249" s="61"/>
      <c r="E249" s="61"/>
      <c r="F249" s="61"/>
      <c r="G249" s="61"/>
    </row>
    <row r="250" spans="1:7" ht="18" customHeight="1">
      <c r="A250" s="61"/>
      <c r="B250" s="61"/>
      <c r="C250" s="61"/>
      <c r="D250" s="61"/>
      <c r="E250" s="61"/>
      <c r="F250" s="61"/>
      <c r="G250" s="61"/>
    </row>
    <row r="251" spans="1:7" ht="18" customHeight="1">
      <c r="A251" s="61"/>
      <c r="B251" s="61"/>
      <c r="C251" s="61"/>
      <c r="D251" s="61"/>
      <c r="E251" s="61"/>
      <c r="F251" s="61"/>
      <c r="G251" s="61"/>
    </row>
    <row r="252" spans="1:7" ht="18" customHeight="1">
      <c r="A252" s="61"/>
      <c r="B252" s="61"/>
      <c r="C252" s="61"/>
      <c r="D252" s="61"/>
      <c r="E252" s="61"/>
      <c r="F252" s="61"/>
      <c r="G252" s="61"/>
    </row>
    <row r="253" spans="1:7" ht="18" customHeight="1">
      <c r="A253" s="61"/>
      <c r="B253" s="61"/>
      <c r="C253" s="61"/>
      <c r="D253" s="61"/>
      <c r="E253" s="61"/>
      <c r="F253" s="61"/>
      <c r="G253" s="61"/>
    </row>
    <row r="254" spans="1:7" ht="18" customHeight="1">
      <c r="A254" s="61"/>
      <c r="B254" s="61"/>
      <c r="C254" s="61"/>
      <c r="D254" s="61"/>
      <c r="E254" s="61"/>
      <c r="F254" s="61"/>
      <c r="G254" s="61"/>
    </row>
    <row r="255" spans="1:7" ht="18" customHeight="1">
      <c r="A255" s="63"/>
      <c r="B255" s="63"/>
      <c r="C255" s="63"/>
      <c r="D255" s="63"/>
      <c r="F255" s="63"/>
      <c r="G255" s="63"/>
    </row>
    <row r="256" spans="1:7" ht="18" customHeight="1">
      <c r="A256" s="63"/>
      <c r="B256" s="63"/>
      <c r="C256" s="63"/>
      <c r="D256" s="63"/>
      <c r="F256" s="63"/>
      <c r="G256" s="63"/>
    </row>
    <row r="257" spans="1:7" ht="18" customHeight="1">
      <c r="A257" s="63"/>
      <c r="B257" s="63"/>
      <c r="C257" s="63"/>
      <c r="D257" s="63"/>
      <c r="F257" s="63"/>
      <c r="G257" s="63"/>
    </row>
    <row r="258" spans="1:7" ht="18" customHeight="1">
      <c r="A258" s="63"/>
      <c r="B258" s="63"/>
      <c r="C258" s="63"/>
      <c r="D258" s="63"/>
      <c r="F258" s="63"/>
      <c r="G258" s="63"/>
    </row>
    <row r="259" spans="1:7" ht="18" customHeight="1">
      <c r="A259" s="63"/>
      <c r="B259" s="63"/>
      <c r="C259" s="63"/>
      <c r="D259" s="63"/>
      <c r="F259" s="63"/>
      <c r="G259" s="63"/>
    </row>
    <row r="260" spans="1:7" ht="18" customHeight="1">
      <c r="A260" s="63"/>
      <c r="B260" s="63"/>
      <c r="C260" s="63"/>
      <c r="D260" s="63"/>
      <c r="F260" s="63"/>
      <c r="G260" s="63"/>
    </row>
    <row r="261" spans="1:7" ht="18" customHeight="1">
      <c r="A261" s="63"/>
      <c r="B261" s="63"/>
      <c r="C261" s="63"/>
      <c r="D261" s="63"/>
      <c r="F261" s="63"/>
      <c r="G261" s="63"/>
    </row>
    <row r="262" spans="1:7" ht="18" customHeight="1">
      <c r="A262" s="63"/>
      <c r="B262" s="63"/>
      <c r="C262" s="63"/>
      <c r="D262" s="63"/>
      <c r="F262" s="63"/>
      <c r="G262" s="63"/>
    </row>
    <row r="263" spans="1:7" ht="18" customHeight="1">
      <c r="A263" s="63"/>
      <c r="B263" s="63"/>
      <c r="C263" s="63"/>
      <c r="D263" s="63"/>
      <c r="F263" s="63"/>
      <c r="G263" s="63"/>
    </row>
    <row r="264" spans="1:7" ht="18" customHeight="1">
      <c r="A264" s="63"/>
      <c r="B264" s="63"/>
      <c r="C264" s="63"/>
      <c r="D264" s="63"/>
      <c r="F264" s="63"/>
      <c r="G264" s="63"/>
    </row>
    <row r="265" spans="1:7" ht="18" customHeight="1">
      <c r="A265" s="63"/>
      <c r="B265" s="63"/>
      <c r="C265" s="63"/>
      <c r="D265" s="63"/>
      <c r="F265" s="63"/>
      <c r="G265" s="63"/>
    </row>
    <row r="266" spans="1:7" ht="18" customHeight="1">
      <c r="A266" s="61"/>
      <c r="B266" s="61"/>
      <c r="C266" s="61"/>
      <c r="D266" s="61"/>
      <c r="E266" s="61"/>
      <c r="F266" s="61"/>
      <c r="G266" s="61"/>
    </row>
    <row r="267" spans="1:7" ht="18" customHeight="1">
      <c r="A267" s="61"/>
      <c r="B267" s="61"/>
      <c r="C267" s="61"/>
      <c r="D267" s="61"/>
      <c r="E267" s="61"/>
      <c r="F267" s="61"/>
      <c r="G267" s="61"/>
    </row>
    <row r="268" spans="1:7" ht="18" customHeight="1">
      <c r="A268" s="61"/>
      <c r="B268" s="61"/>
      <c r="C268" s="61"/>
      <c r="D268" s="61"/>
      <c r="E268" s="61"/>
      <c r="F268" s="61"/>
      <c r="G268" s="61"/>
    </row>
    <row r="269" spans="1:7" ht="18" customHeight="1">
      <c r="A269" s="61"/>
      <c r="B269" s="61"/>
      <c r="C269" s="61"/>
      <c r="D269" s="61"/>
      <c r="E269" s="61"/>
      <c r="F269" s="61"/>
      <c r="G269" s="61"/>
    </row>
    <row r="270" spans="1:7" ht="18" customHeight="1">
      <c r="A270" s="61"/>
      <c r="B270" s="61"/>
      <c r="C270" s="61"/>
      <c r="D270" s="61"/>
      <c r="E270" s="61"/>
      <c r="F270" s="61"/>
      <c r="G270" s="61"/>
    </row>
    <row r="271" spans="1:7" ht="18" customHeight="1">
      <c r="A271" s="63"/>
      <c r="B271" s="63"/>
      <c r="C271" s="63"/>
      <c r="D271" s="63"/>
      <c r="F271" s="63"/>
      <c r="G271" s="63"/>
    </row>
    <row r="272" spans="1:7" ht="18" customHeight="1">
      <c r="A272" s="63"/>
      <c r="B272" s="63"/>
      <c r="C272" s="63"/>
      <c r="D272" s="63"/>
      <c r="F272" s="63"/>
      <c r="G272" s="63"/>
    </row>
    <row r="273" ht="18" customHeight="1"/>
    <row r="274" ht="18" customHeight="1"/>
    <row r="275" ht="18" customHeight="1"/>
    <row r="276" ht="18" customHeight="1"/>
    <row r="277" ht="18" customHeight="1"/>
    <row r="278" ht="18" customHeight="1"/>
    <row r="279" ht="18" customHeight="1"/>
    <row r="280" ht="18" customHeight="1"/>
    <row r="281" ht="18" customHeight="1"/>
    <row r="282" ht="18" customHeight="1"/>
    <row r="283" ht="18" customHeight="1"/>
    <row r="284" ht="18" customHeight="1"/>
    <row r="285" ht="18" customHeight="1"/>
    <row r="286" ht="18" customHeight="1"/>
    <row r="287" ht="18" customHeight="1"/>
    <row r="288" ht="18" customHeight="1"/>
    <row r="289" ht="18" customHeight="1"/>
    <row r="290" ht="18" customHeight="1"/>
    <row r="291" ht="18" customHeight="1"/>
    <row r="292" ht="18" customHeight="1"/>
    <row r="293" ht="18" customHeight="1"/>
    <row r="294" ht="18" customHeight="1"/>
    <row r="295" ht="18" customHeight="1"/>
  </sheetData>
  <sortState ref="A7:I9">
    <sortCondition ref="A7"/>
  </sortState>
  <mergeCells count="30">
    <mergeCell ref="B128:C128"/>
    <mergeCell ref="A162:C162"/>
    <mergeCell ref="F162:G162"/>
    <mergeCell ref="A83:G83"/>
    <mergeCell ref="A84:G84"/>
    <mergeCell ref="A85:G85"/>
    <mergeCell ref="C87:D87"/>
    <mergeCell ref="B88:C88"/>
    <mergeCell ref="A230:C230"/>
    <mergeCell ref="F230:G230"/>
    <mergeCell ref="A202:G202"/>
    <mergeCell ref="A203:G203"/>
    <mergeCell ref="A204:G204"/>
    <mergeCell ref="C206:D206"/>
    <mergeCell ref="A167:G167"/>
    <mergeCell ref="A168:G168"/>
    <mergeCell ref="A169:G169"/>
    <mergeCell ref="C171:D171"/>
    <mergeCell ref="A191:C191"/>
    <mergeCell ref="F191:G191"/>
    <mergeCell ref="B172:C172"/>
    <mergeCell ref="B182:C182"/>
    <mergeCell ref="B16:C16"/>
    <mergeCell ref="A76:C76"/>
    <mergeCell ref="F76:G76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  <rowBreaks count="1" manualBreakCount="1">
    <brk id="4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1"/>
  <sheetViews>
    <sheetView view="pageBreakPreview" zoomScaleNormal="100" workbookViewId="0">
      <selection activeCell="G5" sqref="G5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6.87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451" t="s">
        <v>5554</v>
      </c>
      <c r="B1" s="438"/>
      <c r="C1" s="452"/>
      <c r="D1" s="452"/>
      <c r="E1" s="452"/>
      <c r="F1" s="452"/>
      <c r="G1" s="452"/>
    </row>
    <row r="2" spans="1:8" s="10" customFormat="1" ht="24.95" customHeight="1">
      <c r="A2" s="469" t="s">
        <v>5555</v>
      </c>
      <c r="B2" s="469"/>
      <c r="C2" s="469"/>
      <c r="D2" s="469"/>
      <c r="E2" s="469"/>
      <c r="F2" s="469"/>
      <c r="G2" s="469"/>
    </row>
    <row r="3" spans="1:8" s="10" customFormat="1" ht="35.1" customHeight="1">
      <c r="A3" s="471" t="s">
        <v>5647</v>
      </c>
      <c r="B3" s="471"/>
      <c r="C3" s="471"/>
      <c r="D3" s="471"/>
      <c r="E3" s="471"/>
      <c r="F3" s="471"/>
      <c r="G3" s="471"/>
    </row>
    <row r="4" spans="1:8" ht="15" customHeight="1">
      <c r="A4" s="6"/>
      <c r="B4" s="6"/>
      <c r="C4" s="6"/>
      <c r="D4" s="6"/>
      <c r="E4" s="6"/>
      <c r="F4" s="23"/>
      <c r="G4" s="238" t="s">
        <v>5671</v>
      </c>
      <c r="H4" s="231"/>
    </row>
    <row r="5" spans="1:8" s="8" customFormat="1" ht="24.95" customHeight="1">
      <c r="A5" s="226" t="s">
        <v>22</v>
      </c>
      <c r="B5" s="349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8" s="8" customFormat="1" ht="20.100000000000001" hidden="1" customHeight="1">
      <c r="A6" s="226"/>
      <c r="B6" s="441" t="s">
        <v>2</v>
      </c>
      <c r="C6" s="466"/>
      <c r="D6" s="350">
        <f>A16</f>
        <v>0</v>
      </c>
      <c r="E6" s="44"/>
      <c r="F6" s="44"/>
      <c r="G6" s="231"/>
    </row>
    <row r="7" spans="1:8" s="10" customFormat="1" ht="18" hidden="1" customHeight="1">
      <c r="A7" s="33"/>
      <c r="B7" s="51"/>
      <c r="C7" s="286"/>
      <c r="D7" s="287"/>
      <c r="E7" s="42"/>
      <c r="F7" s="69"/>
      <c r="G7" s="43"/>
      <c r="H7" s="37"/>
    </row>
    <row r="8" spans="1:8" s="10" customFormat="1" ht="18" hidden="1" customHeight="1">
      <c r="A8" s="33"/>
      <c r="B8" s="51"/>
      <c r="C8" s="286"/>
      <c r="D8" s="287"/>
      <c r="E8" s="42"/>
      <c r="F8" s="69"/>
      <c r="G8" s="46"/>
      <c r="H8" s="37"/>
    </row>
    <row r="9" spans="1:8" s="10" customFormat="1" ht="18" hidden="1" customHeight="1">
      <c r="A9" s="33"/>
      <c r="B9" s="51"/>
      <c r="C9" s="286"/>
      <c r="D9" s="287"/>
      <c r="E9" s="42"/>
      <c r="F9" s="69"/>
      <c r="G9" s="46"/>
      <c r="H9" s="37"/>
    </row>
    <row r="10" spans="1:8" s="10" customFormat="1" ht="18" hidden="1" customHeight="1">
      <c r="A10" s="33"/>
      <c r="B10" s="51"/>
      <c r="C10" s="286"/>
      <c r="D10" s="287"/>
      <c r="E10" s="42"/>
      <c r="F10" s="69"/>
      <c r="G10" s="46"/>
      <c r="H10" s="37"/>
    </row>
    <row r="11" spans="1:8" s="10" customFormat="1" ht="18" hidden="1" customHeight="1">
      <c r="A11" s="33"/>
      <c r="B11" s="51"/>
      <c r="C11" s="286"/>
      <c r="D11" s="287"/>
      <c r="E11" s="42"/>
      <c r="F11" s="69"/>
      <c r="G11" s="46"/>
      <c r="H11" s="37"/>
    </row>
    <row r="12" spans="1:8" s="10" customFormat="1" ht="18" hidden="1" customHeight="1">
      <c r="A12" s="33"/>
      <c r="B12" s="51"/>
      <c r="C12" s="286"/>
      <c r="D12" s="287"/>
      <c r="E12" s="42"/>
      <c r="F12" s="69"/>
      <c r="G12" s="46"/>
      <c r="H12" s="37"/>
    </row>
    <row r="13" spans="1:8" s="10" customFormat="1" ht="18" hidden="1" customHeight="1">
      <c r="A13" s="33"/>
      <c r="B13" s="51"/>
      <c r="C13" s="286"/>
      <c r="D13" s="287"/>
      <c r="E13" s="42"/>
      <c r="F13" s="69"/>
      <c r="G13" s="46"/>
      <c r="H13" s="37"/>
    </row>
    <row r="14" spans="1:8" s="10" customFormat="1" ht="18" hidden="1" customHeight="1">
      <c r="A14" s="33"/>
      <c r="B14" s="51"/>
      <c r="C14" s="286"/>
      <c r="D14" s="287"/>
      <c r="E14" s="42"/>
      <c r="F14" s="69"/>
      <c r="G14" s="46"/>
      <c r="H14" s="37"/>
    </row>
    <row r="15" spans="1:8" s="10" customFormat="1" ht="18" hidden="1" customHeight="1">
      <c r="A15" s="33"/>
      <c r="B15" s="51"/>
      <c r="C15" s="286"/>
      <c r="D15" s="287"/>
      <c r="E15" s="42"/>
      <c r="F15" s="69"/>
      <c r="G15" s="43"/>
      <c r="H15" s="37"/>
    </row>
    <row r="16" spans="1:8" s="10" customFormat="1" ht="18" hidden="1" customHeight="1">
      <c r="A16" s="33"/>
      <c r="B16" s="51"/>
      <c r="C16" s="286"/>
      <c r="D16" s="287"/>
      <c r="E16" s="42"/>
      <c r="F16" s="69"/>
      <c r="G16" s="43"/>
      <c r="H16" s="37"/>
    </row>
    <row r="17" spans="1:8" s="8" customFormat="1" ht="20.100000000000001" hidden="1" customHeight="1">
      <c r="A17" s="45"/>
      <c r="B17" s="441" t="s">
        <v>3</v>
      </c>
      <c r="C17" s="466"/>
      <c r="D17" s="350">
        <f>A54</f>
        <v>0</v>
      </c>
      <c r="E17" s="44"/>
      <c r="F17" s="44"/>
      <c r="G17" s="231"/>
      <c r="H17" s="37"/>
    </row>
    <row r="18" spans="1:8" s="10" customFormat="1" ht="24.95" customHeight="1">
      <c r="A18" s="45">
        <v>1</v>
      </c>
      <c r="B18" s="51" t="s">
        <v>5001</v>
      </c>
      <c r="C18" s="59" t="s">
        <v>15</v>
      </c>
      <c r="D18" s="60" t="s">
        <v>63</v>
      </c>
      <c r="E18" s="42" t="s">
        <v>5004</v>
      </c>
      <c r="F18" s="69" t="s">
        <v>5005</v>
      </c>
      <c r="G18" s="231"/>
      <c r="H18" s="37" t="s">
        <v>332</v>
      </c>
    </row>
    <row r="19" spans="1:8" s="10" customFormat="1" ht="24.95" customHeight="1">
      <c r="A19" s="45">
        <v>2</v>
      </c>
      <c r="B19" s="51" t="s">
        <v>5002</v>
      </c>
      <c r="C19" s="59" t="s">
        <v>671</v>
      </c>
      <c r="D19" s="60" t="s">
        <v>195</v>
      </c>
      <c r="E19" s="42" t="s">
        <v>5004</v>
      </c>
      <c r="F19" s="69" t="s">
        <v>5005</v>
      </c>
      <c r="G19" s="231"/>
      <c r="H19" s="37" t="s">
        <v>332</v>
      </c>
    </row>
    <row r="20" spans="1:8" s="10" customFormat="1" ht="24.95" customHeight="1">
      <c r="A20" s="45">
        <v>3</v>
      </c>
      <c r="B20" s="51" t="s">
        <v>5003</v>
      </c>
      <c r="C20" s="59" t="s">
        <v>3241</v>
      </c>
      <c r="D20" s="60" t="s">
        <v>402</v>
      </c>
      <c r="E20" s="42" t="s">
        <v>5004</v>
      </c>
      <c r="F20" s="69" t="s">
        <v>5005</v>
      </c>
      <c r="G20" s="231"/>
      <c r="H20" s="37" t="s">
        <v>332</v>
      </c>
    </row>
    <row r="21" spans="1:8" s="10" customFormat="1" ht="24.95" customHeight="1">
      <c r="A21" s="45">
        <v>4</v>
      </c>
      <c r="B21" s="51" t="s">
        <v>5147</v>
      </c>
      <c r="C21" s="260" t="s">
        <v>5148</v>
      </c>
      <c r="D21" s="261" t="s">
        <v>2400</v>
      </c>
      <c r="E21" s="42" t="s">
        <v>5155</v>
      </c>
      <c r="F21" s="69" t="s">
        <v>5156</v>
      </c>
      <c r="G21" s="231"/>
      <c r="H21" s="37" t="s">
        <v>332</v>
      </c>
    </row>
    <row r="22" spans="1:8" s="10" customFormat="1" ht="24.95" customHeight="1">
      <c r="A22" s="45">
        <v>5</v>
      </c>
      <c r="B22" s="51" t="s">
        <v>5149</v>
      </c>
      <c r="C22" s="260" t="s">
        <v>5150</v>
      </c>
      <c r="D22" s="261" t="s">
        <v>182</v>
      </c>
      <c r="E22" s="42" t="s">
        <v>5155</v>
      </c>
      <c r="F22" s="69" t="s">
        <v>5157</v>
      </c>
      <c r="G22" s="231"/>
      <c r="H22" s="37" t="s">
        <v>332</v>
      </c>
    </row>
    <row r="23" spans="1:8" s="10" customFormat="1" ht="24.95" customHeight="1">
      <c r="A23" s="45">
        <v>6</v>
      </c>
      <c r="B23" s="51" t="s">
        <v>5151</v>
      </c>
      <c r="C23" s="260" t="s">
        <v>5152</v>
      </c>
      <c r="D23" s="261" t="s">
        <v>226</v>
      </c>
      <c r="E23" s="42" t="s">
        <v>5155</v>
      </c>
      <c r="F23" s="69" t="s">
        <v>5158</v>
      </c>
      <c r="G23" s="231"/>
      <c r="H23" s="37" t="s">
        <v>332</v>
      </c>
    </row>
    <row r="24" spans="1:8" s="10" customFormat="1" ht="24.95" customHeight="1">
      <c r="A24" s="45">
        <v>7</v>
      </c>
      <c r="B24" s="51" t="s">
        <v>5153</v>
      </c>
      <c r="C24" s="260" t="s">
        <v>5154</v>
      </c>
      <c r="D24" s="261" t="s">
        <v>1161</v>
      </c>
      <c r="E24" s="42" t="s">
        <v>5155</v>
      </c>
      <c r="F24" s="69" t="s">
        <v>5158</v>
      </c>
      <c r="G24" s="231"/>
      <c r="H24" s="37" t="s">
        <v>332</v>
      </c>
    </row>
    <row r="25" spans="1:8" s="10" customFormat="1" ht="24.95" customHeight="1">
      <c r="A25" s="45">
        <v>8</v>
      </c>
      <c r="B25" s="51" t="s">
        <v>3867</v>
      </c>
      <c r="C25" s="260" t="s">
        <v>3868</v>
      </c>
      <c r="D25" s="261" t="s">
        <v>120</v>
      </c>
      <c r="E25" s="42" t="s">
        <v>5000</v>
      </c>
      <c r="F25" s="69" t="s">
        <v>1897</v>
      </c>
      <c r="G25" s="231"/>
      <c r="H25" s="37" t="s">
        <v>332</v>
      </c>
    </row>
    <row r="26" spans="1:8" s="10" customFormat="1" ht="24.95" customHeight="1">
      <c r="A26" s="45">
        <v>9</v>
      </c>
      <c r="B26" s="51" t="s">
        <v>3869</v>
      </c>
      <c r="C26" s="260" t="s">
        <v>3870</v>
      </c>
      <c r="D26" s="261" t="s">
        <v>53</v>
      </c>
      <c r="E26" s="42" t="s">
        <v>5000</v>
      </c>
      <c r="F26" s="69" t="s">
        <v>3873</v>
      </c>
      <c r="G26" s="231"/>
      <c r="H26" s="37" t="s">
        <v>332</v>
      </c>
    </row>
    <row r="27" spans="1:8" s="10" customFormat="1" ht="24.95" customHeight="1">
      <c r="A27" s="45">
        <v>10</v>
      </c>
      <c r="B27" s="51" t="s">
        <v>3871</v>
      </c>
      <c r="C27" s="260" t="s">
        <v>3872</v>
      </c>
      <c r="D27" s="261" t="s">
        <v>55</v>
      </c>
      <c r="E27" s="42" t="s">
        <v>5000</v>
      </c>
      <c r="F27" s="69" t="s">
        <v>1897</v>
      </c>
      <c r="G27" s="231"/>
      <c r="H27" s="37" t="s">
        <v>332</v>
      </c>
    </row>
    <row r="28" spans="1:8" s="10" customFormat="1" ht="24.95" customHeight="1">
      <c r="A28" s="446" t="s">
        <v>30</v>
      </c>
      <c r="B28" s="447"/>
      <c r="C28" s="447"/>
      <c r="D28" s="193">
        <f>A27</f>
        <v>10</v>
      </c>
      <c r="E28" s="351" t="s">
        <v>277</v>
      </c>
      <c r="F28" s="448"/>
      <c r="G28" s="449"/>
    </row>
    <row r="29" spans="1:8" ht="24.95" customHeight="1">
      <c r="A29" s="348"/>
      <c r="B29" s="27"/>
      <c r="C29" s="28"/>
      <c r="D29" s="28"/>
      <c r="E29" s="90" t="s">
        <v>92</v>
      </c>
      <c r="F29" s="91"/>
      <c r="G29" s="53"/>
    </row>
    <row r="30" spans="1:8" ht="20.100000000000001" customHeight="1">
      <c r="A30" s="348"/>
      <c r="B30" s="34"/>
      <c r="C30" s="35"/>
      <c r="D30" s="35"/>
      <c r="E30" s="348"/>
    </row>
    <row r="31" spans="1:8" ht="20.100000000000001" customHeight="1">
      <c r="A31" s="423"/>
      <c r="B31" s="34"/>
      <c r="C31" s="35"/>
      <c r="D31" s="35"/>
      <c r="E31" s="423"/>
    </row>
    <row r="32" spans="1:8" ht="20.100000000000001" customHeight="1">
      <c r="A32" s="423"/>
      <c r="B32" s="34"/>
      <c r="C32" s="35"/>
      <c r="D32" s="35"/>
      <c r="E32" s="423"/>
    </row>
    <row r="33" spans="1:8" ht="20.100000000000001" customHeight="1">
      <c r="A33" s="423"/>
      <c r="B33" s="34"/>
      <c r="C33" s="35"/>
      <c r="D33" s="35"/>
      <c r="E33" s="423"/>
    </row>
    <row r="34" spans="1:8" ht="20.100000000000001" customHeight="1">
      <c r="A34" s="423"/>
      <c r="B34" s="34"/>
      <c r="C34" s="35"/>
      <c r="D34" s="35"/>
      <c r="E34" s="423"/>
    </row>
    <row r="35" spans="1:8" ht="20.100000000000001" customHeight="1">
      <c r="A35" s="423"/>
      <c r="B35" s="34"/>
      <c r="C35" s="35"/>
      <c r="D35" s="35"/>
      <c r="E35" s="423"/>
    </row>
    <row r="36" spans="1:8" ht="20.100000000000001" customHeight="1">
      <c r="A36" s="423"/>
      <c r="B36" s="34"/>
      <c r="C36" s="35"/>
      <c r="D36" s="35"/>
      <c r="E36" s="423"/>
    </row>
    <row r="37" spans="1:8" ht="20.100000000000001" customHeight="1">
      <c r="A37" s="423"/>
      <c r="B37" s="34"/>
      <c r="C37" s="35"/>
      <c r="D37" s="35"/>
      <c r="E37" s="423"/>
    </row>
    <row r="38" spans="1:8" ht="20.100000000000001" customHeight="1">
      <c r="A38" s="423"/>
      <c r="B38" s="34"/>
      <c r="C38" s="35"/>
      <c r="D38" s="35"/>
      <c r="E38" s="423"/>
    </row>
    <row r="39" spans="1:8" ht="20.100000000000001" customHeight="1">
      <c r="A39" s="423"/>
      <c r="B39" s="34"/>
      <c r="C39" s="35"/>
      <c r="D39" s="35"/>
      <c r="E39" s="423"/>
    </row>
    <row r="40" spans="1:8" ht="20.100000000000001" customHeight="1">
      <c r="A40" s="423"/>
      <c r="B40" s="34"/>
      <c r="C40" s="35"/>
      <c r="D40" s="35"/>
      <c r="E40" s="423"/>
    </row>
    <row r="41" spans="1:8" ht="20.100000000000001" customHeight="1">
      <c r="A41" s="423"/>
      <c r="B41" s="34"/>
      <c r="C41" s="35"/>
      <c r="D41" s="35"/>
      <c r="E41" s="423"/>
    </row>
    <row r="42" spans="1:8" ht="20.100000000000001" customHeight="1">
      <c r="A42" s="423"/>
      <c r="B42" s="34"/>
      <c r="C42" s="35"/>
      <c r="D42" s="35"/>
      <c r="E42" s="423"/>
    </row>
    <row r="43" spans="1:8" ht="20.100000000000001" customHeight="1">
      <c r="A43" s="423"/>
      <c r="B43" s="34"/>
      <c r="C43" s="35"/>
      <c r="D43" s="35"/>
      <c r="E43" s="423"/>
    </row>
    <row r="44" spans="1:8" s="15" customFormat="1" ht="54.95" customHeight="1">
      <c r="A44" s="451" t="s">
        <v>2842</v>
      </c>
      <c r="B44" s="438"/>
      <c r="C44" s="452"/>
      <c r="D44" s="452"/>
      <c r="E44" s="452"/>
      <c r="F44" s="452"/>
      <c r="G44" s="452"/>
    </row>
    <row r="45" spans="1:8" s="10" customFormat="1" ht="24.95" customHeight="1">
      <c r="A45" s="469" t="s">
        <v>2637</v>
      </c>
      <c r="B45" s="469"/>
      <c r="C45" s="469"/>
      <c r="D45" s="469"/>
      <c r="E45" s="469"/>
      <c r="F45" s="469"/>
      <c r="G45" s="469"/>
    </row>
    <row r="46" spans="1:8" s="10" customFormat="1" ht="35.1" customHeight="1">
      <c r="A46" s="471" t="s">
        <v>3510</v>
      </c>
      <c r="B46" s="471"/>
      <c r="C46" s="471"/>
      <c r="D46" s="471"/>
      <c r="E46" s="471"/>
      <c r="F46" s="471"/>
      <c r="G46" s="471"/>
    </row>
    <row r="47" spans="1:8" ht="15" customHeight="1">
      <c r="A47" s="6"/>
      <c r="B47" s="6"/>
      <c r="C47" s="6"/>
      <c r="D47" s="6"/>
      <c r="E47" s="6"/>
      <c r="F47" s="23"/>
      <c r="G47" s="238" t="s">
        <v>3512</v>
      </c>
      <c r="H47" s="231"/>
    </row>
    <row r="48" spans="1:8" s="8" customFormat="1" ht="30" customHeight="1">
      <c r="A48" s="226" t="s">
        <v>22</v>
      </c>
      <c r="B48" s="338" t="s">
        <v>5</v>
      </c>
      <c r="C48" s="441" t="s">
        <v>25</v>
      </c>
      <c r="D48" s="442"/>
      <c r="E48" s="226" t="s">
        <v>26</v>
      </c>
      <c r="F48" s="226" t="s">
        <v>27</v>
      </c>
      <c r="G48" s="226" t="s">
        <v>28</v>
      </c>
    </row>
    <row r="49" spans="1:8" s="10" customFormat="1" ht="30" customHeight="1">
      <c r="A49" s="33">
        <v>1</v>
      </c>
      <c r="B49" s="51" t="s">
        <v>3188</v>
      </c>
      <c r="C49" s="286" t="s">
        <v>3189</v>
      </c>
      <c r="D49" s="287" t="s">
        <v>2001</v>
      </c>
      <c r="E49" s="42" t="s">
        <v>291</v>
      </c>
      <c r="F49" s="69" t="s">
        <v>2386</v>
      </c>
      <c r="G49" s="43" t="s">
        <v>2557</v>
      </c>
      <c r="H49" s="37" t="s">
        <v>331</v>
      </c>
    </row>
    <row r="50" spans="1:8" s="10" customFormat="1" ht="30" customHeight="1">
      <c r="A50" s="33">
        <v>2</v>
      </c>
      <c r="B50" s="51" t="s">
        <v>3190</v>
      </c>
      <c r="C50" s="286" t="s">
        <v>3191</v>
      </c>
      <c r="D50" s="287" t="s">
        <v>3192</v>
      </c>
      <c r="E50" s="42" t="s">
        <v>291</v>
      </c>
      <c r="F50" s="69" t="s">
        <v>2948</v>
      </c>
      <c r="G50" s="46" t="s">
        <v>3455</v>
      </c>
      <c r="H50" s="37" t="s">
        <v>331</v>
      </c>
    </row>
    <row r="51" spans="1:8" s="10" customFormat="1" ht="30" customHeight="1">
      <c r="A51" s="33">
        <v>3</v>
      </c>
      <c r="B51" s="51" t="s">
        <v>3193</v>
      </c>
      <c r="C51" s="286" t="s">
        <v>3194</v>
      </c>
      <c r="D51" s="287" t="s">
        <v>945</v>
      </c>
      <c r="E51" s="42" t="s">
        <v>291</v>
      </c>
      <c r="F51" s="69" t="s">
        <v>1957</v>
      </c>
      <c r="G51" s="43" t="s">
        <v>2557</v>
      </c>
      <c r="H51" s="37" t="s">
        <v>331</v>
      </c>
    </row>
    <row r="52" spans="1:8" s="10" customFormat="1" ht="30" customHeight="1">
      <c r="A52" s="33">
        <v>4</v>
      </c>
      <c r="B52" s="51" t="s">
        <v>3195</v>
      </c>
      <c r="C52" s="286" t="s">
        <v>3196</v>
      </c>
      <c r="D52" s="287" t="s">
        <v>111</v>
      </c>
      <c r="E52" s="42" t="s">
        <v>291</v>
      </c>
      <c r="F52" s="69" t="s">
        <v>1957</v>
      </c>
      <c r="G52" s="43" t="s">
        <v>2557</v>
      </c>
      <c r="H52" s="37" t="s">
        <v>331</v>
      </c>
    </row>
    <row r="53" spans="1:8" s="10" customFormat="1" ht="30" customHeight="1">
      <c r="A53" s="446" t="s">
        <v>30</v>
      </c>
      <c r="B53" s="447"/>
      <c r="C53" s="447"/>
      <c r="D53" s="193">
        <f>A52</f>
        <v>4</v>
      </c>
      <c r="E53" s="340" t="s">
        <v>277</v>
      </c>
      <c r="F53" s="448"/>
      <c r="G53" s="449"/>
    </row>
    <row r="54" spans="1:8" ht="30" customHeight="1">
      <c r="A54" s="339"/>
      <c r="B54" s="27"/>
      <c r="C54" s="28"/>
      <c r="D54" s="28"/>
      <c r="E54" s="90" t="s">
        <v>92</v>
      </c>
      <c r="F54" s="91"/>
      <c r="G54" s="53"/>
    </row>
    <row r="55" spans="1:8" ht="20.100000000000001" customHeight="1">
      <c r="A55" s="339"/>
      <c r="B55" s="34"/>
      <c r="C55" s="35"/>
      <c r="D55" s="35"/>
      <c r="E55" s="339"/>
    </row>
    <row r="56" spans="1:8" ht="20.100000000000001" customHeight="1">
      <c r="A56" s="339"/>
      <c r="B56" s="34"/>
      <c r="C56" s="35"/>
      <c r="D56" s="35"/>
      <c r="E56" s="339"/>
    </row>
    <row r="57" spans="1:8" ht="20.100000000000001" customHeight="1">
      <c r="A57" s="339"/>
      <c r="B57" s="34"/>
      <c r="C57" s="35"/>
      <c r="D57" s="35"/>
      <c r="E57" s="339"/>
    </row>
    <row r="58" spans="1:8" ht="20.100000000000001" customHeight="1">
      <c r="A58" s="339"/>
      <c r="B58" s="34"/>
      <c r="C58" s="35"/>
      <c r="D58" s="35"/>
      <c r="E58" s="339"/>
    </row>
    <row r="59" spans="1:8" ht="20.100000000000001" customHeight="1">
      <c r="A59" s="339"/>
      <c r="B59" s="34"/>
      <c r="C59" s="35"/>
      <c r="D59" s="35"/>
      <c r="E59" s="339"/>
    </row>
    <row r="60" spans="1:8" ht="20.100000000000001" customHeight="1">
      <c r="A60" s="339"/>
      <c r="B60" s="34"/>
      <c r="C60" s="35"/>
      <c r="D60" s="35"/>
      <c r="E60" s="339"/>
    </row>
    <row r="61" spans="1:8" ht="20.100000000000001" customHeight="1">
      <c r="A61" s="339"/>
      <c r="B61" s="34"/>
      <c r="C61" s="35"/>
      <c r="D61" s="35"/>
      <c r="E61" s="339"/>
    </row>
    <row r="62" spans="1:8" ht="20.100000000000001" customHeight="1">
      <c r="A62" s="339"/>
      <c r="B62" s="34"/>
      <c r="C62" s="35"/>
      <c r="D62" s="35"/>
      <c r="E62" s="339"/>
    </row>
    <row r="63" spans="1:8" ht="20.100000000000001" customHeight="1">
      <c r="A63" s="339"/>
      <c r="B63" s="34"/>
      <c r="C63" s="35"/>
      <c r="D63" s="35"/>
      <c r="E63" s="339"/>
    </row>
    <row r="64" spans="1:8" ht="20.100000000000001" customHeight="1">
      <c r="A64" s="339"/>
      <c r="B64" s="34"/>
      <c r="C64" s="35"/>
      <c r="D64" s="35"/>
      <c r="E64" s="339"/>
    </row>
    <row r="65" spans="1:8" ht="20.100000000000001" customHeight="1">
      <c r="A65" s="339"/>
      <c r="B65" s="34"/>
      <c r="C65" s="35"/>
      <c r="D65" s="35"/>
      <c r="E65" s="339"/>
    </row>
    <row r="66" spans="1:8" ht="20.100000000000001" customHeight="1">
      <c r="A66" s="339"/>
      <c r="B66" s="34"/>
      <c r="C66" s="35"/>
      <c r="D66" s="35"/>
      <c r="E66" s="339"/>
    </row>
    <row r="67" spans="1:8" ht="20.100000000000001" customHeight="1">
      <c r="A67" s="339"/>
      <c r="B67" s="34"/>
      <c r="C67" s="35"/>
      <c r="D67" s="35"/>
      <c r="E67" s="339"/>
    </row>
    <row r="68" spans="1:8" ht="20.100000000000001" customHeight="1">
      <c r="A68" s="339"/>
      <c r="B68" s="34"/>
      <c r="C68" s="35"/>
      <c r="D68" s="35"/>
      <c r="E68" s="339"/>
    </row>
    <row r="69" spans="1:8" ht="20.100000000000001" customHeight="1">
      <c r="A69" s="339"/>
      <c r="B69" s="34"/>
      <c r="C69" s="35"/>
      <c r="D69" s="35"/>
      <c r="E69" s="339"/>
    </row>
    <row r="70" spans="1:8" ht="20.100000000000001" customHeight="1">
      <c r="A70" s="339"/>
      <c r="B70" s="34"/>
      <c r="C70" s="35"/>
      <c r="D70" s="35"/>
      <c r="E70" s="339"/>
    </row>
    <row r="71" spans="1:8" ht="20.100000000000001" customHeight="1">
      <c r="A71" s="342"/>
      <c r="B71" s="34"/>
      <c r="C71" s="35"/>
      <c r="D71" s="35"/>
      <c r="E71" s="342"/>
    </row>
    <row r="72" spans="1:8" ht="20.100000000000001" customHeight="1">
      <c r="A72" s="342"/>
      <c r="B72" s="34"/>
      <c r="C72" s="35"/>
      <c r="D72" s="35"/>
      <c r="E72" s="342"/>
    </row>
    <row r="73" spans="1:8" ht="20.100000000000001" customHeight="1">
      <c r="A73" s="339"/>
      <c r="B73" s="34"/>
      <c r="C73" s="35"/>
      <c r="D73" s="35"/>
      <c r="E73" s="339"/>
    </row>
    <row r="74" spans="1:8" ht="20.100000000000001" customHeight="1">
      <c r="A74" s="339"/>
      <c r="B74" s="34"/>
      <c r="C74" s="35"/>
      <c r="D74" s="35"/>
      <c r="E74" s="339"/>
    </row>
    <row r="75" spans="1:8" s="15" customFormat="1" ht="54.95" customHeight="1">
      <c r="A75" s="451" t="s">
        <v>2572</v>
      </c>
      <c r="B75" s="438"/>
      <c r="C75" s="452"/>
      <c r="D75" s="452"/>
      <c r="E75" s="452"/>
      <c r="F75" s="452"/>
      <c r="G75" s="452"/>
    </row>
    <row r="76" spans="1:8" s="10" customFormat="1" ht="21.95" customHeight="1">
      <c r="A76" s="469" t="s">
        <v>2637</v>
      </c>
      <c r="B76" s="469"/>
      <c r="C76" s="469"/>
      <c r="D76" s="469"/>
      <c r="E76" s="469"/>
      <c r="F76" s="469"/>
      <c r="G76" s="469"/>
    </row>
    <row r="77" spans="1:8" s="10" customFormat="1" ht="35.1" customHeight="1">
      <c r="A77" s="471" t="s">
        <v>2644</v>
      </c>
      <c r="B77" s="471"/>
      <c r="C77" s="471"/>
      <c r="D77" s="471"/>
      <c r="E77" s="471"/>
      <c r="F77" s="471"/>
      <c r="G77" s="471"/>
    </row>
    <row r="78" spans="1:8" ht="15" customHeight="1">
      <c r="A78" s="6"/>
      <c r="B78" s="6"/>
      <c r="C78" s="6"/>
      <c r="D78" s="6"/>
      <c r="E78" s="6"/>
      <c r="F78" s="23"/>
      <c r="G78" s="238" t="s">
        <v>2648</v>
      </c>
      <c r="H78" s="231"/>
    </row>
    <row r="79" spans="1:8" s="8" customFormat="1" ht="30" customHeight="1">
      <c r="A79" s="226" t="s">
        <v>22</v>
      </c>
      <c r="B79" s="239" t="s">
        <v>5</v>
      </c>
      <c r="C79" s="441" t="s">
        <v>25</v>
      </c>
      <c r="D79" s="442"/>
      <c r="E79" s="226" t="s">
        <v>26</v>
      </c>
      <c r="F79" s="226" t="s">
        <v>27</v>
      </c>
      <c r="G79" s="226" t="s">
        <v>28</v>
      </c>
    </row>
    <row r="80" spans="1:8" s="10" customFormat="1" ht="30" customHeight="1">
      <c r="A80" s="33">
        <v>1</v>
      </c>
      <c r="B80" s="51" t="s">
        <v>2573</v>
      </c>
      <c r="C80" s="286" t="s">
        <v>2574</v>
      </c>
      <c r="D80" s="287" t="s">
        <v>10</v>
      </c>
      <c r="E80" s="42" t="s">
        <v>2583</v>
      </c>
      <c r="F80" s="69" t="s">
        <v>2174</v>
      </c>
      <c r="G80" s="43" t="s">
        <v>2585</v>
      </c>
      <c r="H80" s="37" t="s">
        <v>331</v>
      </c>
    </row>
    <row r="81" spans="1:8" s="10" customFormat="1" ht="30" customHeight="1">
      <c r="A81" s="33">
        <v>2</v>
      </c>
      <c r="B81" s="51" t="s">
        <v>2575</v>
      </c>
      <c r="C81" s="286" t="s">
        <v>1178</v>
      </c>
      <c r="D81" s="287" t="s">
        <v>418</v>
      </c>
      <c r="E81" s="42" t="s">
        <v>2583</v>
      </c>
      <c r="F81" s="69" t="s">
        <v>2174</v>
      </c>
      <c r="G81" s="45" t="s">
        <v>1</v>
      </c>
      <c r="H81" s="37" t="s">
        <v>331</v>
      </c>
    </row>
    <row r="82" spans="1:8" s="10" customFormat="1" ht="30" customHeight="1">
      <c r="A82" s="33">
        <v>3</v>
      </c>
      <c r="B82" s="51" t="s">
        <v>2576</v>
      </c>
      <c r="C82" s="286" t="s">
        <v>2018</v>
      </c>
      <c r="D82" s="287" t="s">
        <v>200</v>
      </c>
      <c r="E82" s="42" t="s">
        <v>2583</v>
      </c>
      <c r="F82" s="69" t="s">
        <v>2174</v>
      </c>
      <c r="G82" s="45" t="s">
        <v>1</v>
      </c>
      <c r="H82" s="37" t="s">
        <v>331</v>
      </c>
    </row>
    <row r="83" spans="1:8" s="10" customFormat="1" ht="30" customHeight="1">
      <c r="A83" s="33">
        <v>4</v>
      </c>
      <c r="B83" s="51" t="s">
        <v>2577</v>
      </c>
      <c r="C83" s="286" t="s">
        <v>2578</v>
      </c>
      <c r="D83" s="287" t="s">
        <v>34</v>
      </c>
      <c r="E83" s="42" t="s">
        <v>2583</v>
      </c>
      <c r="F83" s="69" t="s">
        <v>2174</v>
      </c>
      <c r="G83" s="45" t="s">
        <v>1</v>
      </c>
      <c r="H83" s="37" t="s">
        <v>331</v>
      </c>
    </row>
    <row r="84" spans="1:8" s="10" customFormat="1" ht="30" customHeight="1">
      <c r="A84" s="33">
        <v>5</v>
      </c>
      <c r="B84" s="51" t="s">
        <v>2579</v>
      </c>
      <c r="C84" s="286" t="s">
        <v>2580</v>
      </c>
      <c r="D84" s="287" t="s">
        <v>226</v>
      </c>
      <c r="E84" s="42" t="s">
        <v>2583</v>
      </c>
      <c r="F84" s="69" t="s">
        <v>2175</v>
      </c>
      <c r="G84" s="46" t="s">
        <v>2584</v>
      </c>
      <c r="H84" s="37" t="s">
        <v>331</v>
      </c>
    </row>
    <row r="85" spans="1:8" s="10" customFormat="1" ht="30" customHeight="1">
      <c r="A85" s="33">
        <v>6</v>
      </c>
      <c r="B85" s="51" t="s">
        <v>2581</v>
      </c>
      <c r="C85" s="286" t="s">
        <v>2582</v>
      </c>
      <c r="D85" s="287" t="s">
        <v>172</v>
      </c>
      <c r="E85" s="42" t="s">
        <v>2583</v>
      </c>
      <c r="F85" s="69" t="s">
        <v>2174</v>
      </c>
      <c r="G85" s="43" t="s">
        <v>2585</v>
      </c>
      <c r="H85" s="37" t="s">
        <v>331</v>
      </c>
    </row>
    <row r="86" spans="1:8" s="10" customFormat="1" ht="30" customHeight="1">
      <c r="A86" s="446" t="s">
        <v>30</v>
      </c>
      <c r="B86" s="447"/>
      <c r="C86" s="447"/>
      <c r="D86" s="193">
        <f>A85</f>
        <v>6</v>
      </c>
      <c r="E86" s="243" t="s">
        <v>277</v>
      </c>
      <c r="F86" s="448"/>
      <c r="G86" s="449"/>
    </row>
    <row r="87" spans="1:8" ht="30" customHeight="1">
      <c r="A87" s="241"/>
      <c r="B87" s="27"/>
      <c r="C87" s="28"/>
      <c r="D87" s="28"/>
      <c r="E87" s="90" t="s">
        <v>92</v>
      </c>
      <c r="F87" s="91"/>
      <c r="G87" s="53"/>
    </row>
    <row r="88" spans="1:8" ht="20.100000000000001" customHeight="1">
      <c r="A88" s="241"/>
      <c r="B88" s="34"/>
      <c r="C88" s="35"/>
      <c r="D88" s="35"/>
      <c r="E88" s="241"/>
    </row>
    <row r="89" spans="1:8" ht="20.100000000000001" customHeight="1">
      <c r="A89" s="315"/>
      <c r="B89" s="34"/>
      <c r="C89" s="35"/>
      <c r="D89" s="35"/>
      <c r="E89" s="315"/>
    </row>
    <row r="90" spans="1:8" ht="20.100000000000001" customHeight="1">
      <c r="A90" s="315"/>
      <c r="B90" s="34"/>
      <c r="C90" s="35"/>
      <c r="D90" s="35"/>
      <c r="E90" s="315"/>
    </row>
    <row r="91" spans="1:8" ht="20.100000000000001" customHeight="1">
      <c r="A91" s="315"/>
      <c r="B91" s="34"/>
      <c r="C91" s="35"/>
      <c r="D91" s="35"/>
      <c r="E91" s="315"/>
    </row>
    <row r="92" spans="1:8" ht="20.100000000000001" customHeight="1">
      <c r="A92" s="315"/>
      <c r="B92" s="34"/>
      <c r="C92" s="35"/>
      <c r="D92" s="35"/>
      <c r="E92" s="315"/>
    </row>
    <row r="93" spans="1:8" ht="20.100000000000001" customHeight="1">
      <c r="A93" s="315"/>
      <c r="B93" s="34"/>
      <c r="C93" s="35"/>
      <c r="D93" s="35"/>
      <c r="E93" s="315"/>
    </row>
    <row r="94" spans="1:8" ht="20.100000000000001" customHeight="1">
      <c r="A94" s="315"/>
      <c r="B94" s="34"/>
      <c r="C94" s="35"/>
      <c r="D94" s="35"/>
      <c r="E94" s="315"/>
    </row>
    <row r="95" spans="1:8" ht="20.100000000000001" customHeight="1">
      <c r="A95" s="315"/>
      <c r="B95" s="34"/>
      <c r="C95" s="35"/>
      <c r="D95" s="35"/>
      <c r="E95" s="315"/>
    </row>
    <row r="96" spans="1:8" ht="20.100000000000001" customHeight="1">
      <c r="A96" s="315"/>
      <c r="B96" s="34"/>
      <c r="C96" s="35"/>
      <c r="D96" s="35"/>
      <c r="E96" s="315"/>
    </row>
    <row r="97" spans="1:7" ht="20.100000000000001" customHeight="1">
      <c r="A97" s="315"/>
      <c r="B97" s="34"/>
      <c r="C97" s="35"/>
      <c r="D97" s="35"/>
      <c r="E97" s="315"/>
    </row>
    <row r="98" spans="1:7" ht="20.100000000000001" customHeight="1">
      <c r="A98" s="315"/>
      <c r="B98" s="34"/>
      <c r="C98" s="35"/>
      <c r="D98" s="35"/>
      <c r="E98" s="315"/>
    </row>
    <row r="99" spans="1:7" ht="20.100000000000001" customHeight="1">
      <c r="A99" s="315"/>
      <c r="B99" s="34"/>
      <c r="C99" s="35"/>
      <c r="D99" s="35"/>
      <c r="E99" s="315"/>
    </row>
    <row r="100" spans="1:7" ht="20.100000000000001" customHeight="1">
      <c r="A100" s="315"/>
      <c r="B100" s="34"/>
      <c r="C100" s="35"/>
      <c r="D100" s="35"/>
      <c r="E100" s="315"/>
    </row>
    <row r="101" spans="1:7" ht="20.100000000000001" customHeight="1">
      <c r="A101" s="315"/>
      <c r="B101" s="34"/>
      <c r="C101" s="35"/>
      <c r="D101" s="35"/>
      <c r="E101" s="315"/>
    </row>
    <row r="102" spans="1:7" ht="20.100000000000001" customHeight="1">
      <c r="A102" s="315"/>
      <c r="B102" s="34"/>
      <c r="C102" s="35"/>
      <c r="D102" s="35"/>
      <c r="E102" s="315"/>
    </row>
    <row r="103" spans="1:7" ht="20.100000000000001" customHeight="1">
      <c r="A103" s="315"/>
      <c r="B103" s="34"/>
      <c r="C103" s="35"/>
      <c r="D103" s="35"/>
      <c r="E103" s="315"/>
    </row>
    <row r="104" spans="1:7" ht="20.100000000000001" customHeight="1">
      <c r="A104" s="315"/>
      <c r="B104" s="34"/>
      <c r="C104" s="35"/>
      <c r="D104" s="35"/>
      <c r="E104" s="315"/>
    </row>
    <row r="105" spans="1:7" ht="20.100000000000001" customHeight="1">
      <c r="A105" s="315"/>
      <c r="B105" s="34"/>
      <c r="C105" s="35"/>
      <c r="D105" s="35"/>
      <c r="E105" s="315"/>
    </row>
    <row r="106" spans="1:7" ht="20.100000000000001" customHeight="1">
      <c r="A106" s="315"/>
      <c r="B106" s="34"/>
      <c r="C106" s="35"/>
      <c r="D106" s="35"/>
      <c r="E106" s="315"/>
    </row>
    <row r="107" spans="1:7" s="10" customFormat="1" ht="18" customHeight="1">
      <c r="A107" s="19"/>
      <c r="B107" s="19"/>
      <c r="C107" s="19"/>
      <c r="D107" s="20" t="s">
        <v>119</v>
      </c>
      <c r="E107" s="20" t="s">
        <v>12</v>
      </c>
      <c r="F107" s="36"/>
      <c r="G107" s="36"/>
    </row>
    <row r="108" spans="1:7" ht="20.100000000000001" customHeight="1">
      <c r="A108" s="16"/>
      <c r="B108" s="16"/>
      <c r="C108" s="16" t="s">
        <v>4</v>
      </c>
      <c r="D108" s="16" t="e">
        <f>SUM(D109:D110)</f>
        <v>#REF!</v>
      </c>
      <c r="E108" s="48"/>
      <c r="F108" s="48"/>
      <c r="G108" s="16"/>
    </row>
    <row r="109" spans="1:7" ht="18" customHeight="1">
      <c r="A109" s="13"/>
      <c r="B109" s="13"/>
      <c r="C109" s="13" t="s">
        <v>108</v>
      </c>
      <c r="D109" s="13" t="e">
        <f>SUM(#REF!)</f>
        <v>#REF!</v>
      </c>
      <c r="E109" s="13"/>
      <c r="F109" s="13"/>
      <c r="G109" s="13"/>
    </row>
    <row r="110" spans="1:7" ht="18" customHeight="1">
      <c r="A110" s="13"/>
      <c r="B110" s="13"/>
      <c r="C110" s="13" t="s">
        <v>109</v>
      </c>
      <c r="D110" s="13">
        <f>SUM(0)</f>
        <v>0</v>
      </c>
      <c r="E110" s="13"/>
      <c r="F110" s="13"/>
      <c r="G110" s="13"/>
    </row>
    <row r="111" spans="1:7" ht="18" customHeight="1">
      <c r="A111" s="13"/>
      <c r="B111" s="13"/>
      <c r="C111" s="13"/>
      <c r="D111" s="13"/>
      <c r="E111" s="13"/>
      <c r="F111" s="13"/>
      <c r="G111" s="13"/>
    </row>
    <row r="112" spans="1:7" ht="18" customHeight="1">
      <c r="A112" s="13"/>
      <c r="B112" s="13"/>
      <c r="C112" s="13"/>
      <c r="D112" s="13"/>
      <c r="E112" s="13"/>
      <c r="F112" s="13"/>
      <c r="G112" s="13"/>
    </row>
    <row r="113" spans="1:7" ht="18" customHeight="1">
      <c r="A113" s="13"/>
      <c r="B113" s="13"/>
      <c r="C113" s="13"/>
      <c r="D113" s="13"/>
      <c r="E113" s="13"/>
      <c r="F113" s="13"/>
      <c r="G113" s="13"/>
    </row>
    <row r="114" spans="1:7" ht="18" customHeight="1">
      <c r="A114" s="13"/>
      <c r="B114" s="13"/>
      <c r="C114" s="13"/>
      <c r="D114" s="13"/>
      <c r="E114" s="13"/>
      <c r="F114" s="13"/>
      <c r="G114" s="13"/>
    </row>
    <row r="115" spans="1:7" ht="18" customHeight="1">
      <c r="A115" s="13"/>
      <c r="B115" s="13"/>
      <c r="C115" s="13"/>
      <c r="D115" s="13"/>
      <c r="E115" s="13"/>
      <c r="F115" s="13"/>
      <c r="G115" s="13"/>
    </row>
    <row r="116" spans="1:7" ht="18" customHeight="1">
      <c r="A116" s="13"/>
      <c r="B116" s="13"/>
      <c r="C116" s="13"/>
      <c r="D116" s="13"/>
      <c r="E116" s="13"/>
      <c r="F116" s="13"/>
      <c r="G116" s="13"/>
    </row>
    <row r="117" spans="1:7" ht="18" customHeight="1">
      <c r="A117" s="13"/>
      <c r="B117" s="13"/>
      <c r="C117" s="13"/>
      <c r="D117" s="13"/>
      <c r="E117" s="13"/>
      <c r="F117" s="13"/>
      <c r="G117" s="13"/>
    </row>
    <row r="118" spans="1:7" ht="18" customHeight="1">
      <c r="A118" s="13"/>
      <c r="B118" s="13"/>
      <c r="C118" s="13"/>
      <c r="D118" s="13"/>
      <c r="E118" s="13"/>
      <c r="F118" s="13"/>
      <c r="G118" s="13"/>
    </row>
    <row r="119" spans="1:7" ht="18" customHeight="1">
      <c r="A119" s="13"/>
      <c r="B119" s="13"/>
      <c r="C119" s="13"/>
      <c r="D119" s="13"/>
      <c r="E119" s="13"/>
      <c r="F119" s="13"/>
      <c r="G119" s="13"/>
    </row>
    <row r="120" spans="1:7" ht="18" customHeight="1">
      <c r="A120" s="13"/>
      <c r="B120" s="13"/>
      <c r="C120" s="13"/>
      <c r="D120" s="13"/>
      <c r="E120" s="13"/>
      <c r="F120" s="13"/>
      <c r="G120" s="13"/>
    </row>
    <row r="121" spans="1:7" ht="18" customHeight="1">
      <c r="A121" s="16"/>
      <c r="B121" s="16"/>
      <c r="C121" s="16"/>
      <c r="D121" s="16"/>
      <c r="F121" s="16"/>
      <c r="G121" s="16"/>
    </row>
    <row r="122" spans="1:7" ht="18" customHeight="1">
      <c r="A122" s="16"/>
      <c r="B122" s="16"/>
      <c r="C122" s="16"/>
      <c r="D122" s="16"/>
      <c r="F122" s="16"/>
      <c r="G122" s="16"/>
    </row>
    <row r="123" spans="1:7" ht="18" customHeight="1">
      <c r="A123" s="16"/>
      <c r="B123" s="16"/>
      <c r="C123" s="16"/>
      <c r="D123" s="16"/>
      <c r="F123" s="16"/>
      <c r="G123" s="16"/>
    </row>
    <row r="124" spans="1:7" ht="18" customHeight="1">
      <c r="A124" s="16"/>
      <c r="B124" s="16"/>
      <c r="C124" s="16"/>
      <c r="D124" s="16"/>
      <c r="F124" s="16"/>
      <c r="G124" s="16"/>
    </row>
    <row r="125" spans="1:7" ht="18" customHeight="1">
      <c r="A125" s="16"/>
      <c r="B125" s="16"/>
      <c r="C125" s="16"/>
      <c r="D125" s="16"/>
      <c r="F125" s="16"/>
      <c r="G125" s="16"/>
    </row>
    <row r="126" spans="1:7" ht="18" customHeight="1">
      <c r="A126" s="16"/>
      <c r="B126" s="16"/>
      <c r="C126" s="16"/>
      <c r="D126" s="16"/>
      <c r="F126" s="16"/>
      <c r="G126" s="16"/>
    </row>
    <row r="127" spans="1:7" ht="18" customHeight="1">
      <c r="A127" s="16"/>
      <c r="B127" s="16"/>
      <c r="C127" s="16"/>
      <c r="D127" s="16"/>
      <c r="F127" s="16"/>
      <c r="G127" s="16"/>
    </row>
    <row r="128" spans="1:7" ht="18" customHeight="1">
      <c r="A128" s="16"/>
      <c r="B128" s="16"/>
      <c r="C128" s="16"/>
      <c r="D128" s="16"/>
      <c r="F128" s="16"/>
      <c r="G128" s="16"/>
    </row>
    <row r="129" spans="1:7" ht="18" customHeight="1">
      <c r="A129" s="16"/>
      <c r="B129" s="16"/>
      <c r="C129" s="16"/>
      <c r="D129" s="16"/>
      <c r="F129" s="16"/>
      <c r="G129" s="16"/>
    </row>
    <row r="130" spans="1:7" ht="18" customHeight="1">
      <c r="A130" s="16"/>
      <c r="B130" s="16"/>
      <c r="C130" s="16"/>
      <c r="D130" s="16"/>
      <c r="F130" s="16"/>
      <c r="G130" s="16"/>
    </row>
    <row r="131" spans="1:7" ht="18" customHeight="1">
      <c r="A131" s="16"/>
      <c r="B131" s="16"/>
      <c r="C131" s="16"/>
      <c r="D131" s="16"/>
      <c r="F131" s="16"/>
      <c r="G131" s="16"/>
    </row>
    <row r="132" spans="1:7" ht="18" customHeight="1">
      <c r="A132" s="13"/>
      <c r="B132" s="13"/>
      <c r="C132" s="13"/>
      <c r="D132" s="13"/>
      <c r="E132" s="13"/>
      <c r="F132" s="13"/>
      <c r="G132" s="13"/>
    </row>
    <row r="133" spans="1:7" ht="18" customHeight="1">
      <c r="A133" s="13"/>
      <c r="B133" s="13"/>
      <c r="C133" s="13"/>
      <c r="D133" s="13"/>
      <c r="E133" s="13"/>
      <c r="F133" s="13"/>
      <c r="G133" s="13"/>
    </row>
    <row r="134" spans="1:7" ht="18" customHeight="1">
      <c r="A134" s="13"/>
      <c r="B134" s="13"/>
      <c r="C134" s="13"/>
      <c r="D134" s="13"/>
      <c r="E134" s="13"/>
      <c r="F134" s="13"/>
      <c r="G134" s="13"/>
    </row>
    <row r="135" spans="1:7" ht="18" customHeight="1">
      <c r="A135" s="13"/>
      <c r="B135" s="13"/>
      <c r="C135" s="13"/>
      <c r="D135" s="13"/>
      <c r="E135" s="13"/>
      <c r="F135" s="13"/>
      <c r="G135" s="13"/>
    </row>
    <row r="136" spans="1:7" ht="18" customHeight="1">
      <c r="A136" s="13"/>
      <c r="B136" s="13"/>
      <c r="C136" s="13"/>
      <c r="D136" s="13"/>
      <c r="E136" s="13"/>
      <c r="F136" s="13"/>
      <c r="G136" s="13"/>
    </row>
    <row r="137" spans="1:7" ht="18" customHeight="1">
      <c r="A137" s="16"/>
      <c r="B137" s="16"/>
      <c r="C137" s="16"/>
      <c r="D137" s="16"/>
      <c r="F137" s="16"/>
      <c r="G137" s="16"/>
    </row>
    <row r="138" spans="1:7" ht="18" customHeight="1">
      <c r="A138" s="16"/>
      <c r="B138" s="16"/>
      <c r="C138" s="16"/>
      <c r="D138" s="16"/>
      <c r="F138" s="16"/>
      <c r="G138" s="16"/>
    </row>
    <row r="139" spans="1:7" ht="18" customHeight="1"/>
    <row r="140" spans="1:7" ht="18" customHeight="1"/>
    <row r="141" spans="1:7" ht="18" customHeight="1"/>
    <row r="142" spans="1:7" ht="18" customHeight="1"/>
    <row r="143" spans="1:7" ht="18" customHeight="1"/>
    <row r="144" spans="1:7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</sheetData>
  <sortState ref="A18:H23">
    <sortCondition ref="A18"/>
  </sortState>
  <mergeCells count="20">
    <mergeCell ref="A44:G44"/>
    <mergeCell ref="A45:G45"/>
    <mergeCell ref="A46:G46"/>
    <mergeCell ref="C48:D48"/>
    <mergeCell ref="A53:C53"/>
    <mergeCell ref="F53:G53"/>
    <mergeCell ref="A75:G75"/>
    <mergeCell ref="A76:G76"/>
    <mergeCell ref="A77:G77"/>
    <mergeCell ref="C79:D79"/>
    <mergeCell ref="A86:C86"/>
    <mergeCell ref="F86:G86"/>
    <mergeCell ref="A1:G1"/>
    <mergeCell ref="A2:G2"/>
    <mergeCell ref="A3:G3"/>
    <mergeCell ref="C5:D5"/>
    <mergeCell ref="A28:C28"/>
    <mergeCell ref="F28:G28"/>
    <mergeCell ref="B6:C6"/>
    <mergeCell ref="B17:C17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7"/>
  <sheetViews>
    <sheetView view="pageBreakPreview" zoomScaleNormal="100" workbookViewId="0">
      <selection activeCell="I2" sqref="I2"/>
    </sheetView>
  </sheetViews>
  <sheetFormatPr defaultRowHeight="15"/>
  <cols>
    <col min="1" max="1" width="5.625" style="64" customWidth="1"/>
    <col min="2" max="2" width="9.625" style="64" customWidth="1"/>
    <col min="3" max="3" width="17.875" style="4" bestFit="1" customWidth="1"/>
    <col min="4" max="4" width="7.625" style="4" customWidth="1"/>
    <col min="5" max="5" width="12.625" style="64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9" s="15" customFormat="1" ht="45" customHeight="1">
      <c r="A1" s="451" t="s">
        <v>5723</v>
      </c>
      <c r="B1" s="438"/>
      <c r="C1" s="452"/>
      <c r="D1" s="452"/>
      <c r="E1" s="452"/>
      <c r="F1" s="452"/>
      <c r="G1" s="452"/>
    </row>
    <row r="2" spans="1:9" s="10" customFormat="1" ht="20.100000000000001" customHeight="1">
      <c r="A2" s="469" t="s">
        <v>3444</v>
      </c>
      <c r="B2" s="469"/>
      <c r="C2" s="469"/>
      <c r="D2" s="469"/>
      <c r="E2" s="469"/>
      <c r="F2" s="469"/>
      <c r="G2" s="469"/>
    </row>
    <row r="3" spans="1:9" s="10" customFormat="1" ht="30" customHeight="1">
      <c r="A3" s="471" t="s">
        <v>5725</v>
      </c>
      <c r="B3" s="471"/>
      <c r="C3" s="471"/>
      <c r="D3" s="471"/>
      <c r="E3" s="471"/>
      <c r="F3" s="471"/>
      <c r="G3" s="471"/>
    </row>
    <row r="4" spans="1:9" ht="15" customHeight="1">
      <c r="A4" s="6"/>
      <c r="B4" s="6"/>
      <c r="C4" s="6"/>
      <c r="D4" s="6"/>
      <c r="E4" s="6"/>
      <c r="F4" s="184"/>
      <c r="G4" s="238" t="s">
        <v>5731</v>
      </c>
    </row>
    <row r="5" spans="1:9" s="8" customFormat="1" ht="20.100000000000001" customHeight="1">
      <c r="A5" s="226" t="s">
        <v>22</v>
      </c>
      <c r="B5" s="345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9" s="8" customFormat="1" ht="18" customHeight="1">
      <c r="A6" s="226"/>
      <c r="B6" s="441" t="s">
        <v>2</v>
      </c>
      <c r="C6" s="466"/>
      <c r="D6" s="346">
        <f>A71</f>
        <v>65</v>
      </c>
      <c r="E6" s="44"/>
      <c r="F6" s="44"/>
      <c r="G6" s="231"/>
      <c r="H6" s="226"/>
    </row>
    <row r="7" spans="1:9" s="10" customFormat="1" ht="15.6" customHeight="1">
      <c r="A7" s="9">
        <v>1</v>
      </c>
      <c r="B7" s="89" t="s">
        <v>3456</v>
      </c>
      <c r="C7" s="284" t="s">
        <v>3457</v>
      </c>
      <c r="D7" s="285" t="s">
        <v>1761</v>
      </c>
      <c r="E7" s="42" t="s">
        <v>3471</v>
      </c>
      <c r="F7" s="69" t="s">
        <v>2247</v>
      </c>
      <c r="G7" s="69" t="s">
        <v>3472</v>
      </c>
      <c r="H7" s="37" t="s">
        <v>1024</v>
      </c>
      <c r="I7" s="10">
        <v>1</v>
      </c>
    </row>
    <row r="8" spans="1:9" s="10" customFormat="1" ht="15.6" customHeight="1">
      <c r="A8" s="9">
        <v>2</v>
      </c>
      <c r="B8" s="89" t="s">
        <v>3458</v>
      </c>
      <c r="C8" s="284" t="s">
        <v>2090</v>
      </c>
      <c r="D8" s="285" t="s">
        <v>1003</v>
      </c>
      <c r="E8" s="42" t="s">
        <v>3471</v>
      </c>
      <c r="F8" s="69" t="s">
        <v>2161</v>
      </c>
      <c r="G8" s="95" t="s">
        <v>1</v>
      </c>
      <c r="H8" s="37" t="s">
        <v>1024</v>
      </c>
      <c r="I8" s="10">
        <v>2</v>
      </c>
    </row>
    <row r="9" spans="1:9" s="10" customFormat="1" ht="15.6" customHeight="1">
      <c r="A9" s="9">
        <v>3</v>
      </c>
      <c r="B9" s="89" t="s">
        <v>3459</v>
      </c>
      <c r="C9" s="284" t="s">
        <v>305</v>
      </c>
      <c r="D9" s="285" t="s">
        <v>3116</v>
      </c>
      <c r="E9" s="42" t="s">
        <v>3471</v>
      </c>
      <c r="F9" s="69" t="s">
        <v>2161</v>
      </c>
      <c r="G9" s="95" t="s">
        <v>1</v>
      </c>
      <c r="H9" s="37" t="s">
        <v>1024</v>
      </c>
      <c r="I9" s="10">
        <v>3</v>
      </c>
    </row>
    <row r="10" spans="1:9" s="10" customFormat="1" ht="15.6" customHeight="1">
      <c r="A10" s="9">
        <v>4</v>
      </c>
      <c r="B10" s="89" t="s">
        <v>3460</v>
      </c>
      <c r="C10" s="284" t="s">
        <v>164</v>
      </c>
      <c r="D10" s="285" t="s">
        <v>3192</v>
      </c>
      <c r="E10" s="42" t="s">
        <v>3471</v>
      </c>
      <c r="F10" s="69" t="s">
        <v>2161</v>
      </c>
      <c r="G10" s="95" t="s">
        <v>1</v>
      </c>
      <c r="H10" s="37" t="s">
        <v>1024</v>
      </c>
      <c r="I10" s="10">
        <v>4</v>
      </c>
    </row>
    <row r="11" spans="1:9" s="10" customFormat="1" ht="15.6" customHeight="1">
      <c r="A11" s="9">
        <v>5</v>
      </c>
      <c r="B11" s="89" t="s">
        <v>3461</v>
      </c>
      <c r="C11" s="284" t="s">
        <v>3462</v>
      </c>
      <c r="D11" s="285" t="s">
        <v>174</v>
      </c>
      <c r="E11" s="42" t="s">
        <v>3471</v>
      </c>
      <c r="F11" s="69" t="s">
        <v>2161</v>
      </c>
      <c r="G11" s="95" t="s">
        <v>1</v>
      </c>
      <c r="H11" s="37" t="s">
        <v>1024</v>
      </c>
      <c r="I11" s="10">
        <v>5</v>
      </c>
    </row>
    <row r="12" spans="1:9" s="10" customFormat="1" ht="15.6" customHeight="1">
      <c r="A12" s="9">
        <v>6</v>
      </c>
      <c r="B12" s="89" t="s">
        <v>3463</v>
      </c>
      <c r="C12" s="284" t="s">
        <v>3464</v>
      </c>
      <c r="D12" s="285" t="s">
        <v>13</v>
      </c>
      <c r="E12" s="42" t="s">
        <v>3471</v>
      </c>
      <c r="F12" s="69" t="s">
        <v>2161</v>
      </c>
      <c r="G12" s="95" t="s">
        <v>1</v>
      </c>
      <c r="H12" s="37" t="s">
        <v>1024</v>
      </c>
      <c r="I12" s="10">
        <v>6</v>
      </c>
    </row>
    <row r="13" spans="1:9" s="10" customFormat="1" ht="15.6" customHeight="1">
      <c r="A13" s="9">
        <v>7</v>
      </c>
      <c r="B13" s="89" t="s">
        <v>3465</v>
      </c>
      <c r="C13" s="284" t="s">
        <v>125</v>
      </c>
      <c r="D13" s="285" t="s">
        <v>70</v>
      </c>
      <c r="E13" s="42" t="s">
        <v>3471</v>
      </c>
      <c r="F13" s="69" t="s">
        <v>2247</v>
      </c>
      <c r="G13" s="95" t="s">
        <v>1</v>
      </c>
      <c r="H13" s="37" t="s">
        <v>1024</v>
      </c>
      <c r="I13" s="10">
        <v>7</v>
      </c>
    </row>
    <row r="14" spans="1:9" s="10" customFormat="1" ht="15.6" customHeight="1">
      <c r="A14" s="9">
        <v>8</v>
      </c>
      <c r="B14" s="89" t="s">
        <v>3466</v>
      </c>
      <c r="C14" s="284" t="s">
        <v>3284</v>
      </c>
      <c r="D14" s="285" t="s">
        <v>159</v>
      </c>
      <c r="E14" s="42" t="s">
        <v>3471</v>
      </c>
      <c r="F14" s="69" t="s">
        <v>2161</v>
      </c>
      <c r="G14" s="95" t="s">
        <v>1</v>
      </c>
      <c r="H14" s="37" t="s">
        <v>1024</v>
      </c>
      <c r="I14" s="10">
        <v>8</v>
      </c>
    </row>
    <row r="15" spans="1:9" s="10" customFormat="1" ht="15.6" customHeight="1">
      <c r="A15" s="9">
        <v>9</v>
      </c>
      <c r="B15" s="89" t="s">
        <v>3467</v>
      </c>
      <c r="C15" s="284" t="s">
        <v>3468</v>
      </c>
      <c r="D15" s="285" t="s">
        <v>2181</v>
      </c>
      <c r="E15" s="42" t="s">
        <v>3471</v>
      </c>
      <c r="F15" s="69" t="s">
        <v>2161</v>
      </c>
      <c r="G15" s="95" t="s">
        <v>1</v>
      </c>
      <c r="H15" s="37" t="s">
        <v>1024</v>
      </c>
      <c r="I15" s="10">
        <v>9</v>
      </c>
    </row>
    <row r="16" spans="1:9" s="10" customFormat="1" ht="15.6" customHeight="1">
      <c r="A16" s="9">
        <v>10</v>
      </c>
      <c r="B16" s="89" t="s">
        <v>3469</v>
      </c>
      <c r="C16" s="284" t="s">
        <v>3470</v>
      </c>
      <c r="D16" s="285" t="s">
        <v>945</v>
      </c>
      <c r="E16" s="42" t="s">
        <v>3471</v>
      </c>
      <c r="F16" s="69" t="s">
        <v>2247</v>
      </c>
      <c r="G16" s="95" t="s">
        <v>1</v>
      </c>
      <c r="H16" s="37" t="s">
        <v>1024</v>
      </c>
      <c r="I16" s="10">
        <v>10</v>
      </c>
    </row>
    <row r="17" spans="1:9" s="10" customFormat="1" ht="15.6" customHeight="1">
      <c r="A17" s="9">
        <v>11</v>
      </c>
      <c r="B17" s="51" t="s">
        <v>3473</v>
      </c>
      <c r="C17" s="286" t="s">
        <v>3474</v>
      </c>
      <c r="D17" s="287" t="s">
        <v>376</v>
      </c>
      <c r="E17" s="42" t="s">
        <v>3485</v>
      </c>
      <c r="F17" s="69" t="s">
        <v>1897</v>
      </c>
      <c r="G17" s="69" t="s">
        <v>3486</v>
      </c>
      <c r="H17" s="37" t="s">
        <v>1024</v>
      </c>
      <c r="I17" s="10">
        <v>11</v>
      </c>
    </row>
    <row r="18" spans="1:9" s="10" customFormat="1" ht="15.6" customHeight="1">
      <c r="A18" s="9">
        <v>12</v>
      </c>
      <c r="B18" s="51" t="s">
        <v>3475</v>
      </c>
      <c r="C18" s="286" t="s">
        <v>3476</v>
      </c>
      <c r="D18" s="287" t="s">
        <v>376</v>
      </c>
      <c r="E18" s="42" t="s">
        <v>3485</v>
      </c>
      <c r="F18" s="69" t="s">
        <v>1897</v>
      </c>
      <c r="G18" s="69" t="s">
        <v>3472</v>
      </c>
      <c r="H18" s="37" t="s">
        <v>1024</v>
      </c>
      <c r="I18" s="10">
        <v>12</v>
      </c>
    </row>
    <row r="19" spans="1:9" s="10" customFormat="1" ht="15.6" customHeight="1">
      <c r="A19" s="9">
        <v>13</v>
      </c>
      <c r="B19" s="51" t="s">
        <v>3477</v>
      </c>
      <c r="C19" s="286" t="s">
        <v>3478</v>
      </c>
      <c r="D19" s="287" t="s">
        <v>91</v>
      </c>
      <c r="E19" s="42" t="s">
        <v>3485</v>
      </c>
      <c r="F19" s="69" t="s">
        <v>1897</v>
      </c>
      <c r="G19" s="69" t="s">
        <v>3486</v>
      </c>
      <c r="H19" s="37" t="s">
        <v>1024</v>
      </c>
      <c r="I19" s="10">
        <v>13</v>
      </c>
    </row>
    <row r="20" spans="1:9" s="10" customFormat="1" ht="15.6" customHeight="1">
      <c r="A20" s="9">
        <v>14</v>
      </c>
      <c r="B20" s="51" t="s">
        <v>3479</v>
      </c>
      <c r="C20" s="286" t="s">
        <v>147</v>
      </c>
      <c r="D20" s="287" t="s">
        <v>153</v>
      </c>
      <c r="E20" s="42" t="s">
        <v>3485</v>
      </c>
      <c r="F20" s="69" t="s">
        <v>1897</v>
      </c>
      <c r="G20" s="69" t="s">
        <v>3487</v>
      </c>
      <c r="H20" s="37" t="s">
        <v>1024</v>
      </c>
      <c r="I20" s="10">
        <v>14</v>
      </c>
    </row>
    <row r="21" spans="1:9" s="10" customFormat="1" ht="15.6" customHeight="1">
      <c r="A21" s="9">
        <v>15</v>
      </c>
      <c r="B21" s="51" t="s">
        <v>3480</v>
      </c>
      <c r="C21" s="286" t="s">
        <v>3481</v>
      </c>
      <c r="D21" s="287" t="s">
        <v>88</v>
      </c>
      <c r="E21" s="42" t="s">
        <v>3485</v>
      </c>
      <c r="F21" s="69" t="s">
        <v>1897</v>
      </c>
      <c r="G21" s="69" t="s">
        <v>3488</v>
      </c>
      <c r="H21" s="37" t="s">
        <v>1024</v>
      </c>
      <c r="I21" s="10">
        <v>15</v>
      </c>
    </row>
    <row r="22" spans="1:9" s="10" customFormat="1" ht="15.6" customHeight="1">
      <c r="A22" s="9">
        <v>16</v>
      </c>
      <c r="B22" s="51" t="s">
        <v>3482</v>
      </c>
      <c r="C22" s="286" t="s">
        <v>140</v>
      </c>
      <c r="D22" s="287" t="s">
        <v>112</v>
      </c>
      <c r="E22" s="42" t="s">
        <v>3485</v>
      </c>
      <c r="F22" s="69" t="s">
        <v>1897</v>
      </c>
      <c r="G22" s="95" t="s">
        <v>1</v>
      </c>
      <c r="H22" s="37" t="s">
        <v>1024</v>
      </c>
      <c r="I22" s="10">
        <v>16</v>
      </c>
    </row>
    <row r="23" spans="1:9" s="10" customFormat="1" ht="15.6" customHeight="1">
      <c r="A23" s="9">
        <v>17</v>
      </c>
      <c r="B23" s="51" t="s">
        <v>3483</v>
      </c>
      <c r="C23" s="286" t="s">
        <v>3484</v>
      </c>
      <c r="D23" s="287" t="s">
        <v>1161</v>
      </c>
      <c r="E23" s="42" t="s">
        <v>3485</v>
      </c>
      <c r="F23" s="69" t="s">
        <v>1897</v>
      </c>
      <c r="G23" s="95" t="s">
        <v>1</v>
      </c>
      <c r="H23" s="37" t="s">
        <v>1024</v>
      </c>
      <c r="I23" s="10">
        <v>17</v>
      </c>
    </row>
    <row r="24" spans="1:9" s="10" customFormat="1" ht="15.6" customHeight="1">
      <c r="A24" s="9">
        <v>18</v>
      </c>
      <c r="B24" s="51" t="s">
        <v>5698</v>
      </c>
      <c r="C24" s="286" t="s">
        <v>5699</v>
      </c>
      <c r="D24" s="287" t="s">
        <v>11</v>
      </c>
      <c r="E24" s="42" t="s">
        <v>3105</v>
      </c>
      <c r="F24" s="69" t="s">
        <v>5716</v>
      </c>
      <c r="G24" s="69" t="s">
        <v>2083</v>
      </c>
      <c r="H24" s="37" t="s">
        <v>3112</v>
      </c>
      <c r="I24" s="10">
        <v>18</v>
      </c>
    </row>
    <row r="25" spans="1:9" s="10" customFormat="1" ht="15.6" customHeight="1">
      <c r="A25" s="9">
        <v>19</v>
      </c>
      <c r="B25" s="51" t="s">
        <v>5700</v>
      </c>
      <c r="C25" s="286" t="s">
        <v>5701</v>
      </c>
      <c r="D25" s="287" t="s">
        <v>11</v>
      </c>
      <c r="E25" s="42" t="s">
        <v>3105</v>
      </c>
      <c r="F25" s="69" t="s">
        <v>4681</v>
      </c>
      <c r="G25" s="69" t="s">
        <v>5717</v>
      </c>
      <c r="H25" s="37" t="s">
        <v>3112</v>
      </c>
      <c r="I25" s="10">
        <v>19</v>
      </c>
    </row>
    <row r="26" spans="1:9" s="10" customFormat="1" ht="15.6" customHeight="1">
      <c r="A26" s="9">
        <v>20</v>
      </c>
      <c r="B26" s="51" t="s">
        <v>5702</v>
      </c>
      <c r="C26" s="286" t="s">
        <v>122</v>
      </c>
      <c r="D26" s="287" t="s">
        <v>193</v>
      </c>
      <c r="E26" s="42" t="s">
        <v>3105</v>
      </c>
      <c r="F26" s="69" t="s">
        <v>2175</v>
      </c>
      <c r="G26" s="69" t="s">
        <v>5719</v>
      </c>
      <c r="H26" s="37" t="s">
        <v>3112</v>
      </c>
      <c r="I26" s="10">
        <v>20</v>
      </c>
    </row>
    <row r="27" spans="1:9" s="10" customFormat="1" ht="15.6" customHeight="1">
      <c r="A27" s="9">
        <v>21</v>
      </c>
      <c r="B27" s="51" t="s">
        <v>5703</v>
      </c>
      <c r="C27" s="286" t="s">
        <v>1058</v>
      </c>
      <c r="D27" s="287" t="s">
        <v>47</v>
      </c>
      <c r="E27" s="42" t="s">
        <v>3105</v>
      </c>
      <c r="F27" s="69" t="s">
        <v>2175</v>
      </c>
      <c r="G27" s="69" t="s">
        <v>5718</v>
      </c>
      <c r="H27" s="37" t="s">
        <v>3112</v>
      </c>
      <c r="I27" s="10">
        <v>21</v>
      </c>
    </row>
    <row r="28" spans="1:9" s="10" customFormat="1" ht="15.6" customHeight="1">
      <c r="A28" s="9">
        <v>22</v>
      </c>
      <c r="B28" s="51" t="s">
        <v>5704</v>
      </c>
      <c r="C28" s="286" t="s">
        <v>5705</v>
      </c>
      <c r="D28" s="287" t="s">
        <v>174</v>
      </c>
      <c r="E28" s="42" t="s">
        <v>3105</v>
      </c>
      <c r="F28" s="69" t="s">
        <v>5721</v>
      </c>
      <c r="G28" s="37" t="s">
        <v>5720</v>
      </c>
      <c r="H28" s="37" t="s">
        <v>3112</v>
      </c>
      <c r="I28" s="10">
        <v>22</v>
      </c>
    </row>
    <row r="29" spans="1:9" s="10" customFormat="1" ht="15.6" customHeight="1">
      <c r="A29" s="9">
        <v>23</v>
      </c>
      <c r="B29" s="51" t="s">
        <v>5706</v>
      </c>
      <c r="C29" s="286" t="s">
        <v>5707</v>
      </c>
      <c r="D29" s="287" t="s">
        <v>5708</v>
      </c>
      <c r="E29" s="42" t="s">
        <v>3105</v>
      </c>
      <c r="F29" s="69" t="s">
        <v>2175</v>
      </c>
      <c r="G29" s="69" t="s">
        <v>2083</v>
      </c>
      <c r="H29" s="37" t="s">
        <v>3112</v>
      </c>
      <c r="I29" s="10">
        <v>23</v>
      </c>
    </row>
    <row r="30" spans="1:9" s="10" customFormat="1" ht="15.6" customHeight="1">
      <c r="A30" s="9">
        <v>24</v>
      </c>
      <c r="B30" s="51" t="s">
        <v>5709</v>
      </c>
      <c r="C30" s="286" t="s">
        <v>5710</v>
      </c>
      <c r="D30" s="287" t="s">
        <v>5711</v>
      </c>
      <c r="E30" s="42" t="s">
        <v>3105</v>
      </c>
      <c r="F30" s="69" t="s">
        <v>4681</v>
      </c>
      <c r="G30" s="69" t="s">
        <v>5722</v>
      </c>
      <c r="H30" s="37" t="s">
        <v>3112</v>
      </c>
      <c r="I30" s="10">
        <v>24</v>
      </c>
    </row>
    <row r="31" spans="1:9" s="10" customFormat="1" ht="15.6" customHeight="1">
      <c r="A31" s="9">
        <v>25</v>
      </c>
      <c r="B31" s="51" t="s">
        <v>5712</v>
      </c>
      <c r="C31" s="286" t="s">
        <v>5713</v>
      </c>
      <c r="D31" s="287" t="s">
        <v>945</v>
      </c>
      <c r="E31" s="42" t="s">
        <v>3105</v>
      </c>
      <c r="F31" s="69" t="s">
        <v>5716</v>
      </c>
      <c r="G31" s="69" t="s">
        <v>3929</v>
      </c>
      <c r="H31" s="37" t="s">
        <v>3112</v>
      </c>
      <c r="I31" s="10">
        <v>25</v>
      </c>
    </row>
    <row r="32" spans="1:9" s="10" customFormat="1" ht="15.6" customHeight="1">
      <c r="A32" s="9">
        <v>26</v>
      </c>
      <c r="B32" s="51" t="s">
        <v>5714</v>
      </c>
      <c r="C32" s="286" t="s">
        <v>2582</v>
      </c>
      <c r="D32" s="287" t="s">
        <v>2852</v>
      </c>
      <c r="E32" s="42" t="s">
        <v>3105</v>
      </c>
      <c r="F32" s="69" t="s">
        <v>2175</v>
      </c>
      <c r="G32" s="69" t="s">
        <v>2083</v>
      </c>
      <c r="H32" s="37" t="s">
        <v>3112</v>
      </c>
      <c r="I32" s="10">
        <v>26</v>
      </c>
    </row>
    <row r="33" spans="1:9" s="10" customFormat="1" ht="15.6" customHeight="1">
      <c r="A33" s="9">
        <v>27</v>
      </c>
      <c r="B33" s="51" t="s">
        <v>5715</v>
      </c>
      <c r="C33" s="286" t="s">
        <v>5447</v>
      </c>
      <c r="D33" s="287" t="s">
        <v>181</v>
      </c>
      <c r="E33" s="42" t="s">
        <v>3105</v>
      </c>
      <c r="F33" s="69" t="s">
        <v>2175</v>
      </c>
      <c r="G33" s="95" t="s">
        <v>1</v>
      </c>
      <c r="H33" s="37" t="s">
        <v>3112</v>
      </c>
      <c r="I33" s="10">
        <v>27</v>
      </c>
    </row>
    <row r="34" spans="1:9" s="10" customFormat="1" ht="15.6" customHeight="1">
      <c r="A34" s="9">
        <v>28</v>
      </c>
      <c r="B34" s="89" t="s">
        <v>3520</v>
      </c>
      <c r="C34" s="284" t="s">
        <v>3521</v>
      </c>
      <c r="D34" s="285" t="s">
        <v>154</v>
      </c>
      <c r="E34" s="95" t="s">
        <v>3522</v>
      </c>
      <c r="F34" s="69" t="s">
        <v>3523</v>
      </c>
      <c r="G34" s="69" t="s">
        <v>2840</v>
      </c>
      <c r="H34" s="37" t="s">
        <v>3009</v>
      </c>
      <c r="I34" s="10">
        <v>1</v>
      </c>
    </row>
    <row r="35" spans="1:9" s="10" customFormat="1" ht="15.6" customHeight="1">
      <c r="A35" s="9">
        <v>29</v>
      </c>
      <c r="B35" s="51" t="s">
        <v>4311</v>
      </c>
      <c r="C35" s="85" t="s">
        <v>4312</v>
      </c>
      <c r="D35" s="86" t="s">
        <v>2001</v>
      </c>
      <c r="E35" s="42" t="s">
        <v>4315</v>
      </c>
      <c r="F35" s="69" t="s">
        <v>2162</v>
      </c>
      <c r="G35" s="69" t="s">
        <v>4317</v>
      </c>
      <c r="H35" s="37" t="s">
        <v>348</v>
      </c>
      <c r="I35" s="10">
        <v>2</v>
      </c>
    </row>
    <row r="36" spans="1:9" s="10" customFormat="1" ht="15.6" customHeight="1">
      <c r="A36" s="9">
        <v>30</v>
      </c>
      <c r="B36" s="51" t="s">
        <v>4313</v>
      </c>
      <c r="C36" s="85" t="s">
        <v>4314</v>
      </c>
      <c r="D36" s="86" t="s">
        <v>2998</v>
      </c>
      <c r="E36" s="42" t="s">
        <v>4315</v>
      </c>
      <c r="F36" s="69" t="s">
        <v>4316</v>
      </c>
      <c r="G36" s="95" t="s">
        <v>1</v>
      </c>
      <c r="H36" s="37" t="s">
        <v>348</v>
      </c>
      <c r="I36" s="10">
        <v>3</v>
      </c>
    </row>
    <row r="37" spans="1:9" s="10" customFormat="1" ht="15.6" customHeight="1">
      <c r="A37" s="9">
        <v>31</v>
      </c>
      <c r="B37" s="51" t="s">
        <v>4210</v>
      </c>
      <c r="C37" s="85" t="s">
        <v>4211</v>
      </c>
      <c r="D37" s="86" t="s">
        <v>11</v>
      </c>
      <c r="E37" s="42" t="s">
        <v>4225</v>
      </c>
      <c r="F37" s="69" t="s">
        <v>4087</v>
      </c>
      <c r="G37" s="95" t="s">
        <v>1</v>
      </c>
      <c r="H37" s="37" t="s">
        <v>344</v>
      </c>
      <c r="I37" s="10">
        <v>4</v>
      </c>
    </row>
    <row r="38" spans="1:9" s="10" customFormat="1" ht="15.6" customHeight="1">
      <c r="A38" s="9">
        <v>32</v>
      </c>
      <c r="B38" s="51" t="s">
        <v>4212</v>
      </c>
      <c r="C38" s="85" t="s">
        <v>4213</v>
      </c>
      <c r="D38" s="86" t="s">
        <v>4056</v>
      </c>
      <c r="E38" s="42" t="s">
        <v>4225</v>
      </c>
      <c r="F38" s="69" t="s">
        <v>3905</v>
      </c>
      <c r="G38" s="95" t="s">
        <v>1</v>
      </c>
      <c r="H38" s="37" t="s">
        <v>344</v>
      </c>
      <c r="I38" s="10">
        <v>5</v>
      </c>
    </row>
    <row r="39" spans="1:9" s="10" customFormat="1" ht="15.6" customHeight="1">
      <c r="A39" s="9">
        <v>33</v>
      </c>
      <c r="B39" s="51" t="s">
        <v>4214</v>
      </c>
      <c r="C39" s="85" t="s">
        <v>4215</v>
      </c>
      <c r="D39" s="86" t="s">
        <v>200</v>
      </c>
      <c r="E39" s="42" t="s">
        <v>4225</v>
      </c>
      <c r="F39" s="69" t="s">
        <v>4087</v>
      </c>
      <c r="G39" s="95" t="s">
        <v>1</v>
      </c>
      <c r="H39" s="37" t="s">
        <v>344</v>
      </c>
      <c r="I39" s="10">
        <v>6</v>
      </c>
    </row>
    <row r="40" spans="1:9" s="10" customFormat="1" ht="15.6" customHeight="1">
      <c r="A40" s="9">
        <v>34</v>
      </c>
      <c r="B40" s="51" t="s">
        <v>4216</v>
      </c>
      <c r="C40" s="85" t="s">
        <v>4217</v>
      </c>
      <c r="D40" s="86" t="s">
        <v>53</v>
      </c>
      <c r="E40" s="42" t="s">
        <v>4225</v>
      </c>
      <c r="F40" s="69" t="s">
        <v>2742</v>
      </c>
      <c r="G40" s="95" t="s">
        <v>1</v>
      </c>
      <c r="H40" s="37" t="s">
        <v>344</v>
      </c>
      <c r="I40" s="10">
        <v>7</v>
      </c>
    </row>
    <row r="41" spans="1:9" s="10" customFormat="1" ht="15.6" customHeight="1">
      <c r="A41" s="9">
        <v>35</v>
      </c>
      <c r="B41" s="51" t="s">
        <v>4218</v>
      </c>
      <c r="C41" s="85" t="s">
        <v>196</v>
      </c>
      <c r="D41" s="86" t="s">
        <v>1002</v>
      </c>
      <c r="E41" s="42" t="s">
        <v>4225</v>
      </c>
      <c r="F41" s="69" t="s">
        <v>2742</v>
      </c>
      <c r="G41" s="95" t="s">
        <v>1</v>
      </c>
      <c r="H41" s="37" t="s">
        <v>344</v>
      </c>
      <c r="I41" s="10">
        <v>8</v>
      </c>
    </row>
    <row r="42" spans="1:9" s="10" customFormat="1" ht="15.6" customHeight="1">
      <c r="A42" s="9">
        <v>36</v>
      </c>
      <c r="B42" s="51" t="s">
        <v>4219</v>
      </c>
      <c r="C42" s="85" t="s">
        <v>4220</v>
      </c>
      <c r="D42" s="86" t="s">
        <v>167</v>
      </c>
      <c r="E42" s="42" t="s">
        <v>4225</v>
      </c>
      <c r="F42" s="69" t="s">
        <v>2742</v>
      </c>
      <c r="G42" s="95" t="s">
        <v>1</v>
      </c>
      <c r="H42" s="37" t="s">
        <v>344</v>
      </c>
      <c r="I42" s="10">
        <v>9</v>
      </c>
    </row>
    <row r="43" spans="1:9" s="10" customFormat="1" ht="15.6" customHeight="1">
      <c r="A43" s="9">
        <v>37</v>
      </c>
      <c r="B43" s="51" t="s">
        <v>4221</v>
      </c>
      <c r="C43" s="85" t="s">
        <v>1178</v>
      </c>
      <c r="D43" s="86" t="s">
        <v>52</v>
      </c>
      <c r="E43" s="42" t="s">
        <v>4225</v>
      </c>
      <c r="F43" s="69" t="s">
        <v>4087</v>
      </c>
      <c r="G43" s="95" t="s">
        <v>1</v>
      </c>
      <c r="H43" s="37" t="s">
        <v>344</v>
      </c>
      <c r="I43" s="10">
        <v>10</v>
      </c>
    </row>
    <row r="44" spans="1:9" s="10" customFormat="1" ht="15.6" customHeight="1">
      <c r="A44" s="9">
        <v>38</v>
      </c>
      <c r="B44" s="51" t="s">
        <v>4222</v>
      </c>
      <c r="C44" s="85" t="s">
        <v>3870</v>
      </c>
      <c r="D44" s="86" t="s">
        <v>182</v>
      </c>
      <c r="E44" s="42" t="s">
        <v>4225</v>
      </c>
      <c r="F44" s="69" t="s">
        <v>4087</v>
      </c>
      <c r="G44" s="95" t="s">
        <v>1</v>
      </c>
      <c r="H44" s="37" t="s">
        <v>344</v>
      </c>
      <c r="I44" s="10">
        <v>11</v>
      </c>
    </row>
    <row r="45" spans="1:9" s="10" customFormat="1" ht="15.6" customHeight="1">
      <c r="A45" s="9">
        <v>39</v>
      </c>
      <c r="B45" s="51" t="s">
        <v>4223</v>
      </c>
      <c r="C45" s="85" t="s">
        <v>4224</v>
      </c>
      <c r="D45" s="86" t="s">
        <v>2852</v>
      </c>
      <c r="E45" s="42" t="s">
        <v>4225</v>
      </c>
      <c r="F45" s="69" t="s">
        <v>4087</v>
      </c>
      <c r="G45" s="95" t="s">
        <v>1</v>
      </c>
      <c r="H45" s="37" t="s">
        <v>344</v>
      </c>
      <c r="I45" s="10">
        <v>12</v>
      </c>
    </row>
    <row r="46" spans="1:9" s="10" customFormat="1" ht="15.6" customHeight="1">
      <c r="A46" s="9">
        <v>40</v>
      </c>
      <c r="B46" s="51" t="s">
        <v>3524</v>
      </c>
      <c r="C46" s="85" t="s">
        <v>3525</v>
      </c>
      <c r="D46" s="86" t="s">
        <v>209</v>
      </c>
      <c r="E46" s="42" t="s">
        <v>3528</v>
      </c>
      <c r="F46" s="69" t="s">
        <v>2103</v>
      </c>
      <c r="G46" s="95" t="s">
        <v>1</v>
      </c>
      <c r="H46" s="37" t="s">
        <v>1024</v>
      </c>
      <c r="I46" s="10">
        <v>13</v>
      </c>
    </row>
    <row r="47" spans="1:9" s="10" customFormat="1" ht="15.6" customHeight="1">
      <c r="A47" s="9">
        <v>41</v>
      </c>
      <c r="B47" s="51" t="s">
        <v>3526</v>
      </c>
      <c r="C47" s="85" t="s">
        <v>3527</v>
      </c>
      <c r="D47" s="86" t="s">
        <v>112</v>
      </c>
      <c r="E47" s="42" t="s">
        <v>3528</v>
      </c>
      <c r="F47" s="69" t="s">
        <v>2103</v>
      </c>
      <c r="G47" s="95" t="s">
        <v>1</v>
      </c>
      <c r="H47" s="37" t="s">
        <v>1024</v>
      </c>
      <c r="I47" s="10">
        <v>14</v>
      </c>
    </row>
    <row r="48" spans="1:9" s="10" customFormat="1" ht="15.6" customHeight="1">
      <c r="A48" s="9">
        <v>42</v>
      </c>
      <c r="B48" s="51" t="s">
        <v>4414</v>
      </c>
      <c r="C48" s="85" t="s">
        <v>763</v>
      </c>
      <c r="D48" s="86" t="s">
        <v>4415</v>
      </c>
      <c r="E48" s="42" t="s">
        <v>4421</v>
      </c>
      <c r="F48" s="69" t="s">
        <v>4288</v>
      </c>
      <c r="G48" s="69" t="s">
        <v>2840</v>
      </c>
      <c r="H48" s="37" t="s">
        <v>1024</v>
      </c>
      <c r="I48" s="10">
        <v>15</v>
      </c>
    </row>
    <row r="49" spans="1:9" s="10" customFormat="1" ht="15.6" customHeight="1">
      <c r="A49" s="9">
        <v>43</v>
      </c>
      <c r="B49" s="51" t="s">
        <v>4416</v>
      </c>
      <c r="C49" s="85" t="s">
        <v>2180</v>
      </c>
      <c r="D49" s="86" t="s">
        <v>174</v>
      </c>
      <c r="E49" s="42" t="s">
        <v>4421</v>
      </c>
      <c r="F49" s="69" t="s">
        <v>4288</v>
      </c>
      <c r="G49" s="95" t="s">
        <v>1</v>
      </c>
      <c r="H49" s="37" t="s">
        <v>1024</v>
      </c>
      <c r="I49" s="10">
        <v>16</v>
      </c>
    </row>
    <row r="50" spans="1:9" s="10" customFormat="1" ht="15.6" customHeight="1">
      <c r="A50" s="9">
        <v>44</v>
      </c>
      <c r="B50" s="51" t="s">
        <v>4417</v>
      </c>
      <c r="C50" s="85" t="s">
        <v>3163</v>
      </c>
      <c r="D50" s="86" t="s">
        <v>120</v>
      </c>
      <c r="E50" s="42" t="s">
        <v>4421</v>
      </c>
      <c r="F50" s="69" t="s">
        <v>4288</v>
      </c>
      <c r="G50" s="95" t="s">
        <v>1</v>
      </c>
      <c r="H50" s="37" t="s">
        <v>1024</v>
      </c>
      <c r="I50" s="10">
        <v>17</v>
      </c>
    </row>
    <row r="51" spans="1:9" s="10" customFormat="1" ht="15.6" customHeight="1">
      <c r="A51" s="9">
        <v>45</v>
      </c>
      <c r="B51" s="51" t="s">
        <v>4418</v>
      </c>
      <c r="C51" s="85" t="s">
        <v>294</v>
      </c>
      <c r="D51" s="86" t="s">
        <v>210</v>
      </c>
      <c r="E51" s="42" t="s">
        <v>4421</v>
      </c>
      <c r="F51" s="69" t="s">
        <v>4288</v>
      </c>
      <c r="G51" s="95" t="s">
        <v>1</v>
      </c>
      <c r="H51" s="37" t="s">
        <v>1024</v>
      </c>
      <c r="I51" s="10">
        <v>18</v>
      </c>
    </row>
    <row r="52" spans="1:9" s="10" customFormat="1" ht="15.6" customHeight="1">
      <c r="A52" s="9">
        <v>46</v>
      </c>
      <c r="B52" s="51" t="s">
        <v>4419</v>
      </c>
      <c r="C52" s="85" t="s">
        <v>4420</v>
      </c>
      <c r="D52" s="86" t="s">
        <v>155</v>
      </c>
      <c r="E52" s="42" t="s">
        <v>4421</v>
      </c>
      <c r="F52" s="69" t="s">
        <v>4288</v>
      </c>
      <c r="G52" s="95" t="s">
        <v>1</v>
      </c>
      <c r="H52" s="37" t="s">
        <v>1024</v>
      </c>
      <c r="I52" s="10">
        <v>19</v>
      </c>
    </row>
    <row r="53" spans="1:9" s="10" customFormat="1" ht="15.6" customHeight="1">
      <c r="A53" s="9">
        <v>47</v>
      </c>
      <c r="B53" s="51" t="s">
        <v>4600</v>
      </c>
      <c r="C53" s="85" t="s">
        <v>4601</v>
      </c>
      <c r="D53" s="86" t="s">
        <v>1661</v>
      </c>
      <c r="E53" s="42" t="s">
        <v>4604</v>
      </c>
      <c r="F53" s="69" t="s">
        <v>4605</v>
      </c>
      <c r="G53" s="95" t="s">
        <v>1</v>
      </c>
      <c r="H53" s="37" t="s">
        <v>3041</v>
      </c>
      <c r="I53" s="10">
        <v>20</v>
      </c>
    </row>
    <row r="54" spans="1:9" s="10" customFormat="1" ht="15.6" customHeight="1">
      <c r="A54" s="9">
        <v>48</v>
      </c>
      <c r="B54" s="51" t="s">
        <v>4602</v>
      </c>
      <c r="C54" s="85" t="s">
        <v>4603</v>
      </c>
      <c r="D54" s="86" t="s">
        <v>182</v>
      </c>
      <c r="E54" s="42" t="s">
        <v>4604</v>
      </c>
      <c r="F54" s="69" t="s">
        <v>4605</v>
      </c>
      <c r="G54" s="95" t="s">
        <v>1</v>
      </c>
      <c r="H54" s="37" t="s">
        <v>3041</v>
      </c>
      <c r="I54" s="10">
        <v>21</v>
      </c>
    </row>
    <row r="55" spans="1:9" s="10" customFormat="1" ht="15.6" customHeight="1">
      <c r="A55" s="9">
        <v>49</v>
      </c>
      <c r="B55" s="89" t="s">
        <v>4606</v>
      </c>
      <c r="C55" s="228" t="s">
        <v>4607</v>
      </c>
      <c r="D55" s="229" t="s">
        <v>50</v>
      </c>
      <c r="E55" s="95" t="s">
        <v>4613</v>
      </c>
      <c r="F55" s="69" t="s">
        <v>4614</v>
      </c>
      <c r="G55" s="69" t="s">
        <v>4615</v>
      </c>
      <c r="H55" s="37" t="s">
        <v>3112</v>
      </c>
      <c r="I55" s="10">
        <v>22</v>
      </c>
    </row>
    <row r="56" spans="1:9" s="10" customFormat="1" ht="15.6" customHeight="1">
      <c r="A56" s="9">
        <v>50</v>
      </c>
      <c r="B56" s="89" t="s">
        <v>4608</v>
      </c>
      <c r="C56" s="228" t="s">
        <v>4609</v>
      </c>
      <c r="D56" s="229" t="s">
        <v>4610</v>
      </c>
      <c r="E56" s="95" t="s">
        <v>4613</v>
      </c>
      <c r="F56" s="69" t="s">
        <v>1957</v>
      </c>
      <c r="G56" s="69" t="s">
        <v>4082</v>
      </c>
      <c r="H56" s="37" t="s">
        <v>3112</v>
      </c>
      <c r="I56" s="10">
        <v>23</v>
      </c>
    </row>
    <row r="57" spans="1:9" s="10" customFormat="1" ht="15.6" customHeight="1">
      <c r="A57" s="9">
        <v>51</v>
      </c>
      <c r="B57" s="89" t="s">
        <v>4611</v>
      </c>
      <c r="C57" s="228" t="s">
        <v>1153</v>
      </c>
      <c r="D57" s="229" t="s">
        <v>4612</v>
      </c>
      <c r="E57" s="95" t="s">
        <v>4613</v>
      </c>
      <c r="F57" s="69" t="s">
        <v>1957</v>
      </c>
      <c r="G57" s="95" t="s">
        <v>1</v>
      </c>
      <c r="H57" s="37" t="s">
        <v>3112</v>
      </c>
      <c r="I57" s="10">
        <v>24</v>
      </c>
    </row>
    <row r="58" spans="1:9" s="10" customFormat="1" ht="15.6" customHeight="1">
      <c r="A58" s="9">
        <v>52</v>
      </c>
      <c r="B58" s="89" t="s">
        <v>4538</v>
      </c>
      <c r="C58" s="284" t="s">
        <v>4539</v>
      </c>
      <c r="D58" s="285" t="s">
        <v>58</v>
      </c>
      <c r="E58" s="95" t="s">
        <v>4543</v>
      </c>
      <c r="F58" s="69" t="s">
        <v>1897</v>
      </c>
      <c r="G58" s="95" t="s">
        <v>1</v>
      </c>
      <c r="H58" s="37" t="s">
        <v>3112</v>
      </c>
      <c r="I58" s="10">
        <v>25</v>
      </c>
    </row>
    <row r="59" spans="1:9" s="10" customFormat="1" ht="15.6" customHeight="1">
      <c r="A59" s="9">
        <v>53</v>
      </c>
      <c r="B59" s="89" t="s">
        <v>4540</v>
      </c>
      <c r="C59" s="284" t="s">
        <v>4541</v>
      </c>
      <c r="D59" s="285" t="s">
        <v>4542</v>
      </c>
      <c r="E59" s="95" t="s">
        <v>4543</v>
      </c>
      <c r="F59" s="69" t="s">
        <v>1897</v>
      </c>
      <c r="G59" s="95" t="s">
        <v>1</v>
      </c>
      <c r="H59" s="37" t="s">
        <v>3112</v>
      </c>
      <c r="I59" s="10">
        <v>26</v>
      </c>
    </row>
    <row r="60" spans="1:9" s="10" customFormat="1" ht="15.6" customHeight="1">
      <c r="A60" s="9">
        <v>54</v>
      </c>
      <c r="B60" s="51" t="s">
        <v>4503</v>
      </c>
      <c r="C60" s="85" t="s">
        <v>1008</v>
      </c>
      <c r="D60" s="86" t="s">
        <v>215</v>
      </c>
      <c r="E60" s="42" t="s">
        <v>4505</v>
      </c>
      <c r="F60" s="69" t="s">
        <v>3880</v>
      </c>
      <c r="G60" s="69" t="s">
        <v>2840</v>
      </c>
      <c r="H60" s="37" t="s">
        <v>1025</v>
      </c>
      <c r="I60" s="10">
        <v>27</v>
      </c>
    </row>
    <row r="61" spans="1:9" s="10" customFormat="1" ht="15.6" customHeight="1">
      <c r="A61" s="9">
        <v>55</v>
      </c>
      <c r="B61" s="51" t="s">
        <v>4504</v>
      </c>
      <c r="C61" s="85" t="s">
        <v>1373</v>
      </c>
      <c r="D61" s="86" t="s">
        <v>1202</v>
      </c>
      <c r="E61" s="42" t="s">
        <v>4505</v>
      </c>
      <c r="F61" s="69" t="s">
        <v>3880</v>
      </c>
      <c r="G61" s="95" t="s">
        <v>1</v>
      </c>
      <c r="H61" s="37" t="s">
        <v>1025</v>
      </c>
      <c r="I61" s="10">
        <v>28</v>
      </c>
    </row>
    <row r="62" spans="1:9" s="10" customFormat="1" ht="15.6" customHeight="1">
      <c r="A62" s="9">
        <v>56</v>
      </c>
      <c r="B62" s="51" t="s">
        <v>5398</v>
      </c>
      <c r="C62" s="85" t="s">
        <v>5399</v>
      </c>
      <c r="D62" s="86" t="s">
        <v>2297</v>
      </c>
      <c r="E62" s="42" t="s">
        <v>5409</v>
      </c>
      <c r="F62" s="69" t="s">
        <v>5410</v>
      </c>
      <c r="G62" s="69" t="s">
        <v>5412</v>
      </c>
      <c r="H62" s="37" t="s">
        <v>341</v>
      </c>
      <c r="I62" s="10">
        <v>29</v>
      </c>
    </row>
    <row r="63" spans="1:9" s="10" customFormat="1" ht="15.6" customHeight="1">
      <c r="A63" s="9">
        <v>57</v>
      </c>
      <c r="B63" s="51" t="s">
        <v>5400</v>
      </c>
      <c r="C63" s="85" t="s">
        <v>5401</v>
      </c>
      <c r="D63" s="86" t="s">
        <v>8</v>
      </c>
      <c r="E63" s="42" t="s">
        <v>5409</v>
      </c>
      <c r="F63" s="69" t="s">
        <v>4413</v>
      </c>
      <c r="G63" s="95" t="s">
        <v>1</v>
      </c>
      <c r="H63" s="37" t="s">
        <v>341</v>
      </c>
      <c r="I63" s="10">
        <v>30</v>
      </c>
    </row>
    <row r="64" spans="1:9" s="10" customFormat="1" ht="15.6" customHeight="1">
      <c r="A64" s="9">
        <v>58</v>
      </c>
      <c r="B64" s="51" t="s">
        <v>5402</v>
      </c>
      <c r="C64" s="85" t="s">
        <v>5403</v>
      </c>
      <c r="D64" s="86" t="s">
        <v>152</v>
      </c>
      <c r="E64" s="42" t="s">
        <v>5409</v>
      </c>
      <c r="F64" s="69" t="s">
        <v>5410</v>
      </c>
      <c r="G64" s="95" t="s">
        <v>1</v>
      </c>
      <c r="H64" s="37" t="s">
        <v>341</v>
      </c>
      <c r="I64" s="10">
        <v>31</v>
      </c>
    </row>
    <row r="65" spans="1:9" s="10" customFormat="1" ht="15.6" customHeight="1">
      <c r="A65" s="9">
        <v>59</v>
      </c>
      <c r="B65" s="51" t="s">
        <v>5404</v>
      </c>
      <c r="C65" s="85" t="s">
        <v>2265</v>
      </c>
      <c r="D65" s="86" t="s">
        <v>97</v>
      </c>
      <c r="E65" s="42" t="s">
        <v>5409</v>
      </c>
      <c r="F65" s="69" t="s">
        <v>4413</v>
      </c>
      <c r="G65" s="95" t="s">
        <v>1</v>
      </c>
      <c r="H65" s="37" t="s">
        <v>341</v>
      </c>
      <c r="I65" s="10">
        <v>32</v>
      </c>
    </row>
    <row r="66" spans="1:9" s="10" customFormat="1" ht="15.6" customHeight="1">
      <c r="A66" s="9">
        <v>60</v>
      </c>
      <c r="B66" s="51" t="s">
        <v>5405</v>
      </c>
      <c r="C66" s="85" t="s">
        <v>5406</v>
      </c>
      <c r="D66" s="86" t="s">
        <v>2910</v>
      </c>
      <c r="E66" s="42" t="s">
        <v>5409</v>
      </c>
      <c r="F66" s="69" t="s">
        <v>4413</v>
      </c>
      <c r="G66" s="95" t="s">
        <v>1</v>
      </c>
      <c r="H66" s="37" t="s">
        <v>341</v>
      </c>
      <c r="I66" s="10">
        <v>33</v>
      </c>
    </row>
    <row r="67" spans="1:9" s="10" customFormat="1" ht="15.6" customHeight="1">
      <c r="A67" s="9">
        <v>61</v>
      </c>
      <c r="B67" s="51" t="s">
        <v>5407</v>
      </c>
      <c r="C67" s="85" t="s">
        <v>5408</v>
      </c>
      <c r="D67" s="86" t="s">
        <v>181</v>
      </c>
      <c r="E67" s="42" t="s">
        <v>5409</v>
      </c>
      <c r="F67" s="69" t="s">
        <v>5411</v>
      </c>
      <c r="G67" s="95" t="s">
        <v>1</v>
      </c>
      <c r="H67" s="37" t="s">
        <v>341</v>
      </c>
      <c r="I67" s="10">
        <v>34</v>
      </c>
    </row>
    <row r="68" spans="1:9" s="10" customFormat="1" ht="15.6" customHeight="1">
      <c r="A68" s="9">
        <v>62</v>
      </c>
      <c r="B68" s="89" t="s">
        <v>4074</v>
      </c>
      <c r="C68" s="228" t="s">
        <v>990</v>
      </c>
      <c r="D68" s="229" t="s">
        <v>8</v>
      </c>
      <c r="E68" s="95" t="s">
        <v>3707</v>
      </c>
      <c r="F68" s="69" t="s">
        <v>1903</v>
      </c>
      <c r="G68" s="69" t="s">
        <v>4082</v>
      </c>
      <c r="H68" s="37" t="s">
        <v>3155</v>
      </c>
      <c r="I68" s="10">
        <v>35</v>
      </c>
    </row>
    <row r="69" spans="1:9" s="10" customFormat="1" ht="15.6" customHeight="1">
      <c r="A69" s="9">
        <v>63</v>
      </c>
      <c r="B69" s="89" t="s">
        <v>4075</v>
      </c>
      <c r="C69" s="228" t="s">
        <v>4076</v>
      </c>
      <c r="D69" s="229" t="s">
        <v>197</v>
      </c>
      <c r="E69" s="95" t="s">
        <v>3707</v>
      </c>
      <c r="F69" s="69" t="s">
        <v>2554</v>
      </c>
      <c r="G69" s="95" t="s">
        <v>1</v>
      </c>
      <c r="H69" s="37" t="s">
        <v>3155</v>
      </c>
      <c r="I69" s="10">
        <v>36</v>
      </c>
    </row>
    <row r="70" spans="1:9" s="10" customFormat="1" ht="15.6" customHeight="1">
      <c r="A70" s="9">
        <v>64</v>
      </c>
      <c r="B70" s="89" t="s">
        <v>4077</v>
      </c>
      <c r="C70" s="228" t="s">
        <v>4078</v>
      </c>
      <c r="D70" s="229" t="s">
        <v>133</v>
      </c>
      <c r="E70" s="95" t="s">
        <v>3707</v>
      </c>
      <c r="F70" s="69" t="s">
        <v>4081</v>
      </c>
      <c r="G70" s="95" t="s">
        <v>1</v>
      </c>
      <c r="H70" s="37" t="s">
        <v>3155</v>
      </c>
      <c r="I70" s="10">
        <v>37</v>
      </c>
    </row>
    <row r="71" spans="1:9" s="10" customFormat="1" ht="15.6" customHeight="1">
      <c r="A71" s="9">
        <v>65</v>
      </c>
      <c r="B71" s="89" t="s">
        <v>4079</v>
      </c>
      <c r="C71" s="228" t="s">
        <v>4080</v>
      </c>
      <c r="D71" s="229" t="s">
        <v>112</v>
      </c>
      <c r="E71" s="95" t="s">
        <v>3707</v>
      </c>
      <c r="F71" s="69" t="s">
        <v>1903</v>
      </c>
      <c r="G71" s="95" t="s">
        <v>1</v>
      </c>
      <c r="H71" s="37" t="s">
        <v>3155</v>
      </c>
      <c r="I71" s="10">
        <v>38</v>
      </c>
    </row>
    <row r="72" spans="1:9" s="8" customFormat="1" ht="18" customHeight="1">
      <c r="A72" s="9"/>
      <c r="B72" s="441" t="s">
        <v>3</v>
      </c>
      <c r="C72" s="466"/>
      <c r="D72" s="346">
        <f>A158</f>
        <v>86</v>
      </c>
      <c r="E72" s="44"/>
      <c r="F72" s="44"/>
      <c r="G72" s="231"/>
      <c r="H72" s="226"/>
    </row>
    <row r="73" spans="1:9" s="10" customFormat="1" ht="15" customHeight="1">
      <c r="A73" s="9">
        <v>1</v>
      </c>
      <c r="B73" s="51" t="s">
        <v>3490</v>
      </c>
      <c r="C73" s="286" t="s">
        <v>83</v>
      </c>
      <c r="D73" s="287" t="s">
        <v>47</v>
      </c>
      <c r="E73" s="42" t="s">
        <v>308</v>
      </c>
      <c r="F73" s="69" t="s">
        <v>3489</v>
      </c>
      <c r="G73" s="95"/>
      <c r="H73" s="37" t="s">
        <v>344</v>
      </c>
    </row>
    <row r="74" spans="1:9" s="10" customFormat="1" ht="15" customHeight="1">
      <c r="A74" s="9">
        <v>2</v>
      </c>
      <c r="B74" s="51" t="s">
        <v>5437</v>
      </c>
      <c r="C74" s="286" t="s">
        <v>20</v>
      </c>
      <c r="D74" s="287" t="s">
        <v>152</v>
      </c>
      <c r="E74" s="42" t="s">
        <v>5441</v>
      </c>
      <c r="F74" s="69" t="s">
        <v>5442</v>
      </c>
      <c r="G74" s="95"/>
      <c r="H74" s="37" t="s">
        <v>3009</v>
      </c>
      <c r="I74" s="10">
        <v>1</v>
      </c>
    </row>
    <row r="75" spans="1:9" s="10" customFormat="1" ht="15" customHeight="1">
      <c r="A75" s="9">
        <v>3</v>
      </c>
      <c r="B75" s="51" t="s">
        <v>5438</v>
      </c>
      <c r="C75" s="286" t="s">
        <v>5439</v>
      </c>
      <c r="D75" s="287" t="s">
        <v>78</v>
      </c>
      <c r="E75" s="42" t="s">
        <v>5441</v>
      </c>
      <c r="F75" s="69" t="s">
        <v>5442</v>
      </c>
      <c r="G75" s="95"/>
      <c r="H75" s="37" t="s">
        <v>3009</v>
      </c>
      <c r="I75" s="10">
        <v>2</v>
      </c>
    </row>
    <row r="76" spans="1:9" s="10" customFormat="1" ht="15" customHeight="1">
      <c r="A76" s="9">
        <v>4</v>
      </c>
      <c r="B76" s="51" t="s">
        <v>5440</v>
      </c>
      <c r="C76" s="286" t="s">
        <v>99</v>
      </c>
      <c r="D76" s="287" t="s">
        <v>146</v>
      </c>
      <c r="E76" s="42" t="s">
        <v>5441</v>
      </c>
      <c r="F76" s="69" t="s">
        <v>5442</v>
      </c>
      <c r="G76" s="95"/>
      <c r="H76" s="37" t="s">
        <v>3009</v>
      </c>
      <c r="I76" s="10">
        <v>3</v>
      </c>
    </row>
    <row r="77" spans="1:9" s="10" customFormat="1" ht="15" customHeight="1">
      <c r="A77" s="9">
        <v>5</v>
      </c>
      <c r="B77" s="51" t="s">
        <v>5443</v>
      </c>
      <c r="C77" s="286" t="s">
        <v>211</v>
      </c>
      <c r="D77" s="287" t="s">
        <v>207</v>
      </c>
      <c r="E77" s="42" t="s">
        <v>5450</v>
      </c>
      <c r="F77" s="69" t="s">
        <v>5442</v>
      </c>
      <c r="G77" s="95"/>
      <c r="H77" s="37" t="s">
        <v>348</v>
      </c>
      <c r="I77" s="10">
        <v>4</v>
      </c>
    </row>
    <row r="78" spans="1:9" s="10" customFormat="1" ht="15" customHeight="1">
      <c r="A78" s="9">
        <v>6</v>
      </c>
      <c r="B78" s="51" t="s">
        <v>5444</v>
      </c>
      <c r="C78" s="286" t="s">
        <v>5445</v>
      </c>
      <c r="D78" s="287" t="s">
        <v>188</v>
      </c>
      <c r="E78" s="42" t="s">
        <v>5450</v>
      </c>
      <c r="F78" s="69" t="s">
        <v>5442</v>
      </c>
      <c r="G78" s="95"/>
      <c r="H78" s="37" t="s">
        <v>348</v>
      </c>
      <c r="I78" s="10">
        <v>5</v>
      </c>
    </row>
    <row r="79" spans="1:9" s="10" customFormat="1" ht="15" customHeight="1">
      <c r="A79" s="9">
        <v>7</v>
      </c>
      <c r="B79" s="51" t="s">
        <v>5446</v>
      </c>
      <c r="C79" s="286" t="s">
        <v>5447</v>
      </c>
      <c r="D79" s="287" t="s">
        <v>2852</v>
      </c>
      <c r="E79" s="42" t="s">
        <v>5450</v>
      </c>
      <c r="F79" s="69" t="s">
        <v>5442</v>
      </c>
      <c r="G79" s="95"/>
      <c r="H79" s="37" t="s">
        <v>348</v>
      </c>
      <c r="I79" s="10">
        <v>6</v>
      </c>
    </row>
    <row r="80" spans="1:9" s="10" customFormat="1" ht="15" customHeight="1">
      <c r="A80" s="9">
        <v>8</v>
      </c>
      <c r="B80" s="51" t="s">
        <v>5448</v>
      </c>
      <c r="C80" s="286" t="s">
        <v>5449</v>
      </c>
      <c r="D80" s="287" t="s">
        <v>155</v>
      </c>
      <c r="E80" s="42" t="s">
        <v>5450</v>
      </c>
      <c r="F80" s="69" t="s">
        <v>5442</v>
      </c>
      <c r="G80" s="95"/>
      <c r="H80" s="37" t="s">
        <v>348</v>
      </c>
      <c r="I80" s="10">
        <v>7</v>
      </c>
    </row>
    <row r="81" spans="1:9" s="10" customFormat="1" ht="15" customHeight="1">
      <c r="A81" s="9">
        <v>9</v>
      </c>
      <c r="B81" s="51" t="s">
        <v>3491</v>
      </c>
      <c r="C81" s="286" t="s">
        <v>1153</v>
      </c>
      <c r="D81" s="287" t="s">
        <v>128</v>
      </c>
      <c r="E81" s="42" t="s">
        <v>3425</v>
      </c>
      <c r="F81" s="69" t="s">
        <v>2792</v>
      </c>
      <c r="G81" s="95"/>
      <c r="H81" s="37" t="s">
        <v>344</v>
      </c>
      <c r="I81" s="10">
        <v>8</v>
      </c>
    </row>
    <row r="82" spans="1:9" s="10" customFormat="1" ht="15" customHeight="1">
      <c r="A82" s="9">
        <v>10</v>
      </c>
      <c r="B82" s="51" t="s">
        <v>3492</v>
      </c>
      <c r="C82" s="286" t="s">
        <v>3493</v>
      </c>
      <c r="D82" s="287" t="s">
        <v>70</v>
      </c>
      <c r="E82" s="42" t="s">
        <v>3425</v>
      </c>
      <c r="F82" s="69" t="s">
        <v>2792</v>
      </c>
      <c r="G82" s="95"/>
      <c r="H82" s="37" t="s">
        <v>344</v>
      </c>
      <c r="I82" s="10">
        <v>9</v>
      </c>
    </row>
    <row r="83" spans="1:9" s="10" customFormat="1" ht="15" customHeight="1">
      <c r="A83" s="9">
        <v>11</v>
      </c>
      <c r="B83" s="51" t="s">
        <v>3494</v>
      </c>
      <c r="C83" s="286" t="s">
        <v>3495</v>
      </c>
      <c r="D83" s="287" t="s">
        <v>2852</v>
      </c>
      <c r="E83" s="42" t="s">
        <v>3425</v>
      </c>
      <c r="F83" s="69" t="s">
        <v>2792</v>
      </c>
      <c r="G83" s="95"/>
      <c r="H83" s="37" t="s">
        <v>344</v>
      </c>
      <c r="I83" s="10">
        <v>10</v>
      </c>
    </row>
    <row r="84" spans="1:9" s="10" customFormat="1" ht="15" customHeight="1">
      <c r="A84" s="9">
        <v>12</v>
      </c>
      <c r="B84" s="51" t="s">
        <v>3496</v>
      </c>
      <c r="C84" s="286" t="s">
        <v>3497</v>
      </c>
      <c r="D84" s="287" t="s">
        <v>2181</v>
      </c>
      <c r="E84" s="42" t="s">
        <v>3425</v>
      </c>
      <c r="F84" s="69" t="s">
        <v>2792</v>
      </c>
      <c r="G84" s="95"/>
      <c r="H84" s="37" t="s">
        <v>344</v>
      </c>
      <c r="I84" s="10">
        <v>11</v>
      </c>
    </row>
    <row r="85" spans="1:9" s="10" customFormat="1" ht="15" customHeight="1">
      <c r="A85" s="9">
        <v>13</v>
      </c>
      <c r="B85" s="51" t="s">
        <v>3498</v>
      </c>
      <c r="C85" s="286" t="s">
        <v>3499</v>
      </c>
      <c r="D85" s="287" t="s">
        <v>2181</v>
      </c>
      <c r="E85" s="42" t="s">
        <v>3425</v>
      </c>
      <c r="F85" s="69" t="s">
        <v>2792</v>
      </c>
      <c r="G85" s="95"/>
      <c r="H85" s="37" t="s">
        <v>344</v>
      </c>
      <c r="I85" s="10">
        <v>12</v>
      </c>
    </row>
    <row r="86" spans="1:9" s="10" customFormat="1" ht="15" customHeight="1">
      <c r="A86" s="9">
        <v>14</v>
      </c>
      <c r="B86" s="51" t="s">
        <v>3500</v>
      </c>
      <c r="C86" s="286" t="s">
        <v>3501</v>
      </c>
      <c r="D86" s="287" t="s">
        <v>3502</v>
      </c>
      <c r="E86" s="42" t="s">
        <v>3425</v>
      </c>
      <c r="F86" s="69" t="s">
        <v>2792</v>
      </c>
      <c r="G86" s="95"/>
      <c r="H86" s="37" t="s">
        <v>344</v>
      </c>
      <c r="I86" s="10">
        <v>13</v>
      </c>
    </row>
    <row r="87" spans="1:9" s="10" customFormat="1" ht="15" customHeight="1">
      <c r="A87" s="9">
        <v>15</v>
      </c>
      <c r="B87" s="51" t="s">
        <v>3503</v>
      </c>
      <c r="C87" s="286" t="s">
        <v>183</v>
      </c>
      <c r="D87" s="287" t="s">
        <v>111</v>
      </c>
      <c r="E87" s="42" t="s">
        <v>3425</v>
      </c>
      <c r="F87" s="69" t="s">
        <v>2792</v>
      </c>
      <c r="G87" s="95"/>
      <c r="H87" s="37" t="s">
        <v>344</v>
      </c>
      <c r="I87" s="10">
        <v>14</v>
      </c>
    </row>
    <row r="88" spans="1:9" s="10" customFormat="1" ht="15" customHeight="1">
      <c r="A88" s="9">
        <v>16</v>
      </c>
      <c r="B88" s="51" t="s">
        <v>5204</v>
      </c>
      <c r="C88" s="286" t="s">
        <v>5082</v>
      </c>
      <c r="D88" s="287" t="s">
        <v>5205</v>
      </c>
      <c r="E88" s="42" t="s">
        <v>5219</v>
      </c>
      <c r="F88" s="69" t="s">
        <v>2161</v>
      </c>
      <c r="G88" s="95"/>
      <c r="H88" s="37" t="s">
        <v>1024</v>
      </c>
      <c r="I88" s="10">
        <v>15</v>
      </c>
    </row>
    <row r="89" spans="1:9" s="10" customFormat="1" ht="15" customHeight="1">
      <c r="A89" s="9">
        <v>17</v>
      </c>
      <c r="B89" s="51" t="s">
        <v>5206</v>
      </c>
      <c r="C89" s="286" t="s">
        <v>5207</v>
      </c>
      <c r="D89" s="287" t="s">
        <v>3313</v>
      </c>
      <c r="E89" s="42" t="s">
        <v>5219</v>
      </c>
      <c r="F89" s="69" t="s">
        <v>2161</v>
      </c>
      <c r="G89" s="95"/>
      <c r="H89" s="37" t="s">
        <v>1024</v>
      </c>
      <c r="I89" s="10">
        <v>16</v>
      </c>
    </row>
    <row r="90" spans="1:9" s="10" customFormat="1" ht="15" customHeight="1">
      <c r="A90" s="9">
        <v>18</v>
      </c>
      <c r="B90" s="51" t="s">
        <v>5208</v>
      </c>
      <c r="C90" s="286" t="s">
        <v>5209</v>
      </c>
      <c r="D90" s="287" t="s">
        <v>142</v>
      </c>
      <c r="E90" s="42" t="s">
        <v>5219</v>
      </c>
      <c r="F90" s="69" t="s">
        <v>2161</v>
      </c>
      <c r="G90" s="95"/>
      <c r="H90" s="37" t="s">
        <v>1024</v>
      </c>
      <c r="I90" s="10">
        <v>17</v>
      </c>
    </row>
    <row r="91" spans="1:9" s="10" customFormat="1" ht="15" customHeight="1">
      <c r="A91" s="9">
        <v>19</v>
      </c>
      <c r="B91" s="51" t="s">
        <v>5210</v>
      </c>
      <c r="C91" s="286" t="s">
        <v>5211</v>
      </c>
      <c r="D91" s="287" t="s">
        <v>5033</v>
      </c>
      <c r="E91" s="42" t="s">
        <v>5219</v>
      </c>
      <c r="F91" s="69" t="s">
        <v>2161</v>
      </c>
      <c r="G91" s="95"/>
      <c r="H91" s="37" t="s">
        <v>1024</v>
      </c>
      <c r="I91" s="10">
        <v>18</v>
      </c>
    </row>
    <row r="92" spans="1:9" s="10" customFormat="1" ht="15" customHeight="1">
      <c r="A92" s="9">
        <v>20</v>
      </c>
      <c r="B92" s="51" t="s">
        <v>5212</v>
      </c>
      <c r="C92" s="286" t="s">
        <v>5213</v>
      </c>
      <c r="D92" s="287" t="s">
        <v>154</v>
      </c>
      <c r="E92" s="42" t="s">
        <v>5219</v>
      </c>
      <c r="F92" s="69" t="s">
        <v>2161</v>
      </c>
      <c r="G92" s="95"/>
      <c r="H92" s="37" t="s">
        <v>1024</v>
      </c>
      <c r="I92" s="10">
        <v>19</v>
      </c>
    </row>
    <row r="93" spans="1:9" s="10" customFormat="1" ht="15" customHeight="1">
      <c r="A93" s="9">
        <v>21</v>
      </c>
      <c r="B93" s="51" t="s">
        <v>5214</v>
      </c>
      <c r="C93" s="286" t="s">
        <v>5215</v>
      </c>
      <c r="D93" s="287" t="s">
        <v>5216</v>
      </c>
      <c r="E93" s="42" t="s">
        <v>5219</v>
      </c>
      <c r="F93" s="69" t="s">
        <v>2161</v>
      </c>
      <c r="G93" s="95"/>
      <c r="H93" s="37" t="s">
        <v>1024</v>
      </c>
      <c r="I93" s="10">
        <v>20</v>
      </c>
    </row>
    <row r="94" spans="1:9" s="10" customFormat="1" ht="15" customHeight="1">
      <c r="A94" s="9">
        <v>22</v>
      </c>
      <c r="B94" s="51" t="s">
        <v>5217</v>
      </c>
      <c r="C94" s="286" t="s">
        <v>149</v>
      </c>
      <c r="D94" s="287" t="s">
        <v>167</v>
      </c>
      <c r="E94" s="42" t="s">
        <v>5219</v>
      </c>
      <c r="F94" s="69" t="s">
        <v>2161</v>
      </c>
      <c r="G94" s="95"/>
      <c r="H94" s="37" t="s">
        <v>1024</v>
      </c>
      <c r="I94" s="10">
        <v>21</v>
      </c>
    </row>
    <row r="95" spans="1:9" s="10" customFormat="1" ht="15" customHeight="1">
      <c r="A95" s="9">
        <v>23</v>
      </c>
      <c r="B95" s="51" t="s">
        <v>5218</v>
      </c>
      <c r="C95" s="286" t="s">
        <v>1028</v>
      </c>
      <c r="D95" s="287" t="s">
        <v>49</v>
      </c>
      <c r="E95" s="42" t="s">
        <v>5219</v>
      </c>
      <c r="F95" s="69" t="s">
        <v>2161</v>
      </c>
      <c r="G95" s="95"/>
      <c r="H95" s="37" t="s">
        <v>1024</v>
      </c>
      <c r="I95" s="10">
        <v>22</v>
      </c>
    </row>
    <row r="96" spans="1:9" s="10" customFormat="1" ht="15" customHeight="1">
      <c r="A96" s="9">
        <v>24</v>
      </c>
      <c r="B96" s="51" t="s">
        <v>5073</v>
      </c>
      <c r="C96" s="286" t="s">
        <v>83</v>
      </c>
      <c r="D96" s="287" t="s">
        <v>47</v>
      </c>
      <c r="E96" s="42" t="s">
        <v>5085</v>
      </c>
      <c r="F96" s="69" t="s">
        <v>4860</v>
      </c>
      <c r="G96" s="95"/>
      <c r="H96" s="37" t="s">
        <v>3112</v>
      </c>
      <c r="I96" s="10">
        <v>23</v>
      </c>
    </row>
    <row r="97" spans="1:9" s="10" customFormat="1" ht="15" customHeight="1">
      <c r="A97" s="9">
        <v>25</v>
      </c>
      <c r="B97" s="51" t="s">
        <v>5074</v>
      </c>
      <c r="C97" s="286" t="s">
        <v>5075</v>
      </c>
      <c r="D97" s="287" t="s">
        <v>154</v>
      </c>
      <c r="E97" s="42" t="s">
        <v>5085</v>
      </c>
      <c r="F97" s="69" t="s">
        <v>5086</v>
      </c>
      <c r="G97" s="95"/>
      <c r="H97" s="37" t="s">
        <v>3112</v>
      </c>
      <c r="I97" s="10">
        <v>24</v>
      </c>
    </row>
    <row r="98" spans="1:9" s="10" customFormat="1" ht="15" customHeight="1">
      <c r="A98" s="9">
        <v>26</v>
      </c>
      <c r="B98" s="51" t="s">
        <v>5076</v>
      </c>
      <c r="C98" s="286" t="s">
        <v>1916</v>
      </c>
      <c r="D98" s="287" t="s">
        <v>116</v>
      </c>
      <c r="E98" s="42" t="s">
        <v>5085</v>
      </c>
      <c r="F98" s="69" t="s">
        <v>5086</v>
      </c>
      <c r="G98" s="95"/>
      <c r="H98" s="37" t="s">
        <v>3112</v>
      </c>
      <c r="I98" s="10">
        <v>25</v>
      </c>
    </row>
    <row r="99" spans="1:9" s="10" customFormat="1" ht="15" customHeight="1">
      <c r="A99" s="9">
        <v>27</v>
      </c>
      <c r="B99" s="51" t="s">
        <v>5077</v>
      </c>
      <c r="C99" s="286" t="s">
        <v>5078</v>
      </c>
      <c r="D99" s="287" t="s">
        <v>55</v>
      </c>
      <c r="E99" s="42" t="s">
        <v>5085</v>
      </c>
      <c r="F99" s="69" t="s">
        <v>4860</v>
      </c>
      <c r="G99" s="95"/>
      <c r="H99" s="37" t="s">
        <v>3112</v>
      </c>
      <c r="I99" s="10">
        <v>26</v>
      </c>
    </row>
    <row r="100" spans="1:9" s="10" customFormat="1" ht="15" customHeight="1">
      <c r="A100" s="9">
        <v>28</v>
      </c>
      <c r="B100" s="51" t="s">
        <v>5079</v>
      </c>
      <c r="C100" s="286" t="s">
        <v>5080</v>
      </c>
      <c r="D100" s="287" t="s">
        <v>52</v>
      </c>
      <c r="E100" s="42" t="s">
        <v>5085</v>
      </c>
      <c r="F100" s="69" t="s">
        <v>5086</v>
      </c>
      <c r="G100" s="95"/>
      <c r="H100" s="37" t="s">
        <v>3112</v>
      </c>
      <c r="I100" s="10">
        <v>27</v>
      </c>
    </row>
    <row r="101" spans="1:9" s="10" customFormat="1" ht="15" customHeight="1">
      <c r="A101" s="9">
        <v>29</v>
      </c>
      <c r="B101" s="51" t="s">
        <v>5081</v>
      </c>
      <c r="C101" s="286" t="s">
        <v>5082</v>
      </c>
      <c r="D101" s="287" t="s">
        <v>5083</v>
      </c>
      <c r="E101" s="42" t="s">
        <v>5085</v>
      </c>
      <c r="F101" s="69" t="s">
        <v>4860</v>
      </c>
      <c r="G101" s="95"/>
      <c r="H101" s="37" t="s">
        <v>3112</v>
      </c>
      <c r="I101" s="10">
        <v>28</v>
      </c>
    </row>
    <row r="102" spans="1:9" s="10" customFormat="1" ht="15" customHeight="1">
      <c r="A102" s="9">
        <v>30</v>
      </c>
      <c r="B102" s="51" t="s">
        <v>5084</v>
      </c>
      <c r="C102" s="286" t="s">
        <v>2907</v>
      </c>
      <c r="D102" s="287" t="s">
        <v>1161</v>
      </c>
      <c r="E102" s="42" t="s">
        <v>5085</v>
      </c>
      <c r="F102" s="69" t="s">
        <v>5086</v>
      </c>
      <c r="G102" s="95"/>
      <c r="H102" s="37" t="s">
        <v>3112</v>
      </c>
      <c r="I102" s="10">
        <v>29</v>
      </c>
    </row>
    <row r="103" spans="1:9" s="10" customFormat="1" ht="15" customHeight="1">
      <c r="A103" s="9">
        <v>31</v>
      </c>
      <c r="B103" s="51" t="s">
        <v>5087</v>
      </c>
      <c r="C103" s="286" t="s">
        <v>276</v>
      </c>
      <c r="D103" s="287" t="s">
        <v>991</v>
      </c>
      <c r="E103" s="42" t="s">
        <v>5096</v>
      </c>
      <c r="F103" s="69" t="s">
        <v>4860</v>
      </c>
      <c r="G103" s="95"/>
      <c r="H103" s="37" t="s">
        <v>4364</v>
      </c>
      <c r="I103" s="10">
        <v>30</v>
      </c>
    </row>
    <row r="104" spans="1:9" s="10" customFormat="1" ht="15" customHeight="1">
      <c r="A104" s="9">
        <v>32</v>
      </c>
      <c r="B104" s="51" t="s">
        <v>5088</v>
      </c>
      <c r="C104" s="286" t="s">
        <v>131</v>
      </c>
      <c r="D104" s="287" t="s">
        <v>1791</v>
      </c>
      <c r="E104" s="42" t="s">
        <v>5096</v>
      </c>
      <c r="F104" s="69" t="s">
        <v>4860</v>
      </c>
      <c r="G104" s="95"/>
      <c r="H104" s="37" t="s">
        <v>4364</v>
      </c>
      <c r="I104" s="10">
        <v>31</v>
      </c>
    </row>
    <row r="105" spans="1:9" s="10" customFormat="1" ht="15" customHeight="1">
      <c r="A105" s="9">
        <v>33</v>
      </c>
      <c r="B105" s="51" t="s">
        <v>5089</v>
      </c>
      <c r="C105" s="286" t="s">
        <v>177</v>
      </c>
      <c r="D105" s="287" t="s">
        <v>77</v>
      </c>
      <c r="E105" s="42" t="s">
        <v>5096</v>
      </c>
      <c r="F105" s="69" t="s">
        <v>4860</v>
      </c>
      <c r="G105" s="95"/>
      <c r="H105" s="37" t="s">
        <v>4364</v>
      </c>
      <c r="I105" s="10">
        <v>32</v>
      </c>
    </row>
    <row r="106" spans="1:9" s="10" customFormat="1" ht="15" customHeight="1">
      <c r="A106" s="9">
        <v>34</v>
      </c>
      <c r="B106" s="51" t="s">
        <v>5090</v>
      </c>
      <c r="C106" s="286" t="s">
        <v>5091</v>
      </c>
      <c r="D106" s="287" t="s">
        <v>5092</v>
      </c>
      <c r="E106" s="42" t="s">
        <v>5096</v>
      </c>
      <c r="F106" s="69" t="s">
        <v>4860</v>
      </c>
      <c r="G106" s="95"/>
      <c r="H106" s="37" t="s">
        <v>4364</v>
      </c>
      <c r="I106" s="10">
        <v>33</v>
      </c>
    </row>
    <row r="107" spans="1:9" s="10" customFormat="1" ht="15" customHeight="1">
      <c r="A107" s="9">
        <v>35</v>
      </c>
      <c r="B107" s="51" t="s">
        <v>5093</v>
      </c>
      <c r="C107" s="286" t="s">
        <v>5094</v>
      </c>
      <c r="D107" s="287" t="s">
        <v>163</v>
      </c>
      <c r="E107" s="42" t="s">
        <v>5096</v>
      </c>
      <c r="F107" s="69" t="s">
        <v>4860</v>
      </c>
      <c r="G107" s="95"/>
      <c r="H107" s="37" t="s">
        <v>4364</v>
      </c>
      <c r="I107" s="10">
        <v>34</v>
      </c>
    </row>
    <row r="108" spans="1:9" s="10" customFormat="1" ht="15" customHeight="1">
      <c r="A108" s="9">
        <v>36</v>
      </c>
      <c r="B108" s="51" t="s">
        <v>5095</v>
      </c>
      <c r="C108" s="286" t="s">
        <v>1028</v>
      </c>
      <c r="D108" s="287" t="s">
        <v>988</v>
      </c>
      <c r="E108" s="42" t="s">
        <v>5096</v>
      </c>
      <c r="F108" s="69" t="s">
        <v>4860</v>
      </c>
      <c r="G108" s="95"/>
      <c r="H108" s="37" t="s">
        <v>4364</v>
      </c>
      <c r="I108" s="10">
        <v>35</v>
      </c>
    </row>
    <row r="109" spans="1:9" s="10" customFormat="1" ht="15" customHeight="1">
      <c r="A109" s="9">
        <v>37</v>
      </c>
      <c r="B109" s="51" t="s">
        <v>5434</v>
      </c>
      <c r="C109" s="286" t="s">
        <v>5435</v>
      </c>
      <c r="D109" s="287" t="s">
        <v>45</v>
      </c>
      <c r="E109" s="42" t="s">
        <v>5436</v>
      </c>
      <c r="F109" s="69" t="s">
        <v>2174</v>
      </c>
      <c r="G109" s="95"/>
      <c r="H109" s="37" t="s">
        <v>341</v>
      </c>
      <c r="I109" s="10">
        <v>36</v>
      </c>
    </row>
    <row r="110" spans="1:9" s="10" customFormat="1" ht="15" customHeight="1">
      <c r="A110" s="9">
        <v>38</v>
      </c>
      <c r="B110" s="51" t="s">
        <v>5220</v>
      </c>
      <c r="C110" s="286" t="s">
        <v>5221</v>
      </c>
      <c r="D110" s="287" t="s">
        <v>161</v>
      </c>
      <c r="E110" s="42" t="s">
        <v>5222</v>
      </c>
      <c r="F110" s="69" t="s">
        <v>2103</v>
      </c>
      <c r="G110" s="95"/>
      <c r="H110" s="37" t="s">
        <v>3155</v>
      </c>
      <c r="I110" s="10">
        <v>37</v>
      </c>
    </row>
    <row r="111" spans="1:9" s="10" customFormat="1" ht="15" customHeight="1">
      <c r="A111" s="9">
        <v>39</v>
      </c>
      <c r="B111" s="51" t="s">
        <v>3874</v>
      </c>
      <c r="C111" s="85" t="s">
        <v>3875</v>
      </c>
      <c r="D111" s="86" t="s">
        <v>173</v>
      </c>
      <c r="E111" s="42" t="s">
        <v>3879</v>
      </c>
      <c r="F111" s="69" t="s">
        <v>3880</v>
      </c>
      <c r="G111" s="95"/>
      <c r="H111" s="37" t="s">
        <v>3009</v>
      </c>
      <c r="I111" s="10">
        <v>1</v>
      </c>
    </row>
    <row r="112" spans="1:9" s="10" customFormat="1" ht="15" customHeight="1">
      <c r="A112" s="9">
        <v>40</v>
      </c>
      <c r="B112" s="51" t="s">
        <v>3876</v>
      </c>
      <c r="C112" s="85" t="s">
        <v>3798</v>
      </c>
      <c r="D112" s="86" t="s">
        <v>174</v>
      </c>
      <c r="E112" s="42" t="s">
        <v>3879</v>
      </c>
      <c r="F112" s="69" t="s">
        <v>3880</v>
      </c>
      <c r="G112" s="95"/>
      <c r="H112" s="37" t="s">
        <v>3009</v>
      </c>
      <c r="I112" s="10">
        <v>2</v>
      </c>
    </row>
    <row r="113" spans="1:9" s="10" customFormat="1" ht="15" customHeight="1">
      <c r="A113" s="9">
        <v>41</v>
      </c>
      <c r="B113" s="51" t="s">
        <v>3877</v>
      </c>
      <c r="C113" s="85" t="s">
        <v>3878</v>
      </c>
      <c r="D113" s="86" t="s">
        <v>157</v>
      </c>
      <c r="E113" s="42" t="s">
        <v>3879</v>
      </c>
      <c r="F113" s="69" t="s">
        <v>3880</v>
      </c>
      <c r="G113" s="95"/>
      <c r="H113" s="37" t="s">
        <v>3009</v>
      </c>
      <c r="I113" s="10">
        <v>3</v>
      </c>
    </row>
    <row r="114" spans="1:9" s="10" customFormat="1" ht="15" customHeight="1">
      <c r="A114" s="9">
        <v>42</v>
      </c>
      <c r="B114" s="51" t="s">
        <v>3881</v>
      </c>
      <c r="C114" s="85" t="s">
        <v>1004</v>
      </c>
      <c r="D114" s="86" t="s">
        <v>146</v>
      </c>
      <c r="E114" s="42" t="s">
        <v>3428</v>
      </c>
      <c r="F114" s="69" t="s">
        <v>3880</v>
      </c>
      <c r="G114" s="95"/>
      <c r="H114" s="37" t="s">
        <v>348</v>
      </c>
      <c r="I114" s="10">
        <v>4</v>
      </c>
    </row>
    <row r="115" spans="1:9" s="10" customFormat="1" ht="15" customHeight="1">
      <c r="A115" s="9">
        <v>43</v>
      </c>
      <c r="B115" s="51" t="s">
        <v>4616</v>
      </c>
      <c r="C115" s="85" t="s">
        <v>4617</v>
      </c>
      <c r="D115" s="86" t="s">
        <v>427</v>
      </c>
      <c r="E115" s="42" t="s">
        <v>4638</v>
      </c>
      <c r="F115" s="69" t="s">
        <v>2742</v>
      </c>
      <c r="G115" s="95"/>
      <c r="H115" s="37" t="s">
        <v>344</v>
      </c>
      <c r="I115" s="10">
        <v>5</v>
      </c>
    </row>
    <row r="116" spans="1:9" s="10" customFormat="1" ht="15" customHeight="1">
      <c r="A116" s="9">
        <v>44</v>
      </c>
      <c r="B116" s="51" t="s">
        <v>4618</v>
      </c>
      <c r="C116" s="85" t="s">
        <v>4071</v>
      </c>
      <c r="D116" s="86" t="s">
        <v>151</v>
      </c>
      <c r="E116" s="42" t="s">
        <v>4638</v>
      </c>
      <c r="F116" s="69" t="s">
        <v>4087</v>
      </c>
      <c r="G116" s="95"/>
      <c r="H116" s="37" t="s">
        <v>344</v>
      </c>
      <c r="I116" s="10">
        <v>6</v>
      </c>
    </row>
    <row r="117" spans="1:9" s="10" customFormat="1" ht="15" customHeight="1">
      <c r="A117" s="9">
        <v>45</v>
      </c>
      <c r="B117" s="51" t="s">
        <v>4619</v>
      </c>
      <c r="C117" s="85" t="s">
        <v>4620</v>
      </c>
      <c r="D117" s="86" t="s">
        <v>1364</v>
      </c>
      <c r="E117" s="42" t="s">
        <v>4638</v>
      </c>
      <c r="F117" s="69" t="s">
        <v>2162</v>
      </c>
      <c r="G117" s="95"/>
      <c r="H117" s="37" t="s">
        <v>344</v>
      </c>
      <c r="I117" s="10">
        <v>7</v>
      </c>
    </row>
    <row r="118" spans="1:9" s="10" customFormat="1" ht="15" customHeight="1">
      <c r="A118" s="9">
        <v>46</v>
      </c>
      <c r="B118" s="51" t="s">
        <v>4621</v>
      </c>
      <c r="C118" s="85" t="s">
        <v>4138</v>
      </c>
      <c r="D118" s="86" t="s">
        <v>1937</v>
      </c>
      <c r="E118" s="42" t="s">
        <v>4638</v>
      </c>
      <c r="F118" s="69" t="s">
        <v>2742</v>
      </c>
      <c r="G118" s="95"/>
      <c r="H118" s="37" t="s">
        <v>344</v>
      </c>
      <c r="I118" s="10">
        <v>8</v>
      </c>
    </row>
    <row r="119" spans="1:9" s="10" customFormat="1" ht="15" customHeight="1">
      <c r="A119" s="9">
        <v>47</v>
      </c>
      <c r="B119" s="51" t="s">
        <v>4622</v>
      </c>
      <c r="C119" s="85" t="s">
        <v>3495</v>
      </c>
      <c r="D119" s="86" t="s">
        <v>376</v>
      </c>
      <c r="E119" s="42" t="s">
        <v>4638</v>
      </c>
      <c r="F119" s="69" t="s">
        <v>3880</v>
      </c>
      <c r="G119" s="95"/>
      <c r="H119" s="37" t="s">
        <v>344</v>
      </c>
      <c r="I119" s="10">
        <v>9</v>
      </c>
    </row>
    <row r="120" spans="1:9" s="10" customFormat="1" ht="15" customHeight="1">
      <c r="A120" s="9">
        <v>48</v>
      </c>
      <c r="B120" s="51" t="s">
        <v>4623</v>
      </c>
      <c r="C120" s="85" t="s">
        <v>4624</v>
      </c>
      <c r="D120" s="86" t="s">
        <v>47</v>
      </c>
      <c r="E120" s="42" t="s">
        <v>4638</v>
      </c>
      <c r="F120" s="69" t="s">
        <v>2162</v>
      </c>
      <c r="G120" s="95"/>
      <c r="H120" s="37" t="s">
        <v>344</v>
      </c>
      <c r="I120" s="10">
        <v>10</v>
      </c>
    </row>
    <row r="121" spans="1:9" s="10" customFormat="1" ht="15" customHeight="1">
      <c r="A121" s="9">
        <v>49</v>
      </c>
      <c r="B121" s="51" t="s">
        <v>4625</v>
      </c>
      <c r="C121" s="85" t="s">
        <v>4626</v>
      </c>
      <c r="D121" s="86" t="s">
        <v>53</v>
      </c>
      <c r="E121" s="42" t="s">
        <v>4638</v>
      </c>
      <c r="F121" s="69" t="s">
        <v>4639</v>
      </c>
      <c r="G121" s="95"/>
      <c r="H121" s="37" t="s">
        <v>344</v>
      </c>
      <c r="I121" s="10">
        <v>11</v>
      </c>
    </row>
    <row r="122" spans="1:9" s="10" customFormat="1" ht="15" customHeight="1">
      <c r="A122" s="9">
        <v>50</v>
      </c>
      <c r="B122" s="51" t="s">
        <v>4627</v>
      </c>
      <c r="C122" s="85" t="s">
        <v>3403</v>
      </c>
      <c r="D122" s="86" t="s">
        <v>215</v>
      </c>
      <c r="E122" s="42" t="s">
        <v>4638</v>
      </c>
      <c r="F122" s="69" t="s">
        <v>2162</v>
      </c>
      <c r="G122" s="95"/>
      <c r="H122" s="37" t="s">
        <v>344</v>
      </c>
      <c r="I122" s="10">
        <v>12</v>
      </c>
    </row>
    <row r="123" spans="1:9" s="10" customFormat="1" ht="15" customHeight="1">
      <c r="A123" s="9">
        <v>51</v>
      </c>
      <c r="B123" s="51" t="s">
        <v>4628</v>
      </c>
      <c r="C123" s="85" t="s">
        <v>4629</v>
      </c>
      <c r="D123" s="86" t="s">
        <v>154</v>
      </c>
      <c r="E123" s="42" t="s">
        <v>4638</v>
      </c>
      <c r="F123" s="69" t="s">
        <v>2162</v>
      </c>
      <c r="G123" s="95"/>
      <c r="H123" s="37" t="s">
        <v>344</v>
      </c>
      <c r="I123" s="10">
        <v>13</v>
      </c>
    </row>
    <row r="124" spans="1:9" s="10" customFormat="1" ht="15" customHeight="1">
      <c r="A124" s="9">
        <v>52</v>
      </c>
      <c r="B124" s="51" t="s">
        <v>4630</v>
      </c>
      <c r="C124" s="85" t="s">
        <v>4631</v>
      </c>
      <c r="D124" s="86" t="s">
        <v>2998</v>
      </c>
      <c r="E124" s="42" t="s">
        <v>4638</v>
      </c>
      <c r="F124" s="69" t="s">
        <v>4639</v>
      </c>
      <c r="G124" s="95"/>
      <c r="H124" s="37" t="s">
        <v>344</v>
      </c>
      <c r="I124" s="10">
        <v>14</v>
      </c>
    </row>
    <row r="125" spans="1:9" s="10" customFormat="1" ht="15" customHeight="1">
      <c r="A125" s="9">
        <v>53</v>
      </c>
      <c r="B125" s="51" t="s">
        <v>4632</v>
      </c>
      <c r="C125" s="85" t="s">
        <v>283</v>
      </c>
      <c r="D125" s="86" t="s">
        <v>4633</v>
      </c>
      <c r="E125" s="42" t="s">
        <v>4638</v>
      </c>
      <c r="F125" s="69" t="s">
        <v>2742</v>
      </c>
      <c r="G125" s="95"/>
      <c r="H125" s="37" t="s">
        <v>344</v>
      </c>
      <c r="I125" s="10">
        <v>15</v>
      </c>
    </row>
    <row r="126" spans="1:9" s="10" customFormat="1" ht="15" customHeight="1">
      <c r="A126" s="9">
        <v>54</v>
      </c>
      <c r="B126" s="51" t="s">
        <v>4634</v>
      </c>
      <c r="C126" s="85" t="s">
        <v>3373</v>
      </c>
      <c r="D126" s="86" t="s">
        <v>112</v>
      </c>
      <c r="E126" s="42" t="s">
        <v>4638</v>
      </c>
      <c r="F126" s="69" t="s">
        <v>2162</v>
      </c>
      <c r="G126" s="95"/>
      <c r="H126" s="37" t="s">
        <v>344</v>
      </c>
      <c r="I126" s="10">
        <v>16</v>
      </c>
    </row>
    <row r="127" spans="1:9" s="10" customFormat="1" ht="15" customHeight="1">
      <c r="A127" s="9">
        <v>55</v>
      </c>
      <c r="B127" s="51" t="s">
        <v>4635</v>
      </c>
      <c r="C127" s="85" t="s">
        <v>4636</v>
      </c>
      <c r="D127" s="86" t="s">
        <v>945</v>
      </c>
      <c r="E127" s="42" t="s">
        <v>4638</v>
      </c>
      <c r="F127" s="69" t="s">
        <v>2162</v>
      </c>
      <c r="G127" s="95"/>
      <c r="H127" s="37" t="s">
        <v>344</v>
      </c>
      <c r="I127" s="10">
        <v>17</v>
      </c>
    </row>
    <row r="128" spans="1:9" s="10" customFormat="1" ht="15" customHeight="1">
      <c r="A128" s="9">
        <v>56</v>
      </c>
      <c r="B128" s="51" t="s">
        <v>4637</v>
      </c>
      <c r="C128" s="85" t="s">
        <v>4217</v>
      </c>
      <c r="D128" s="86" t="s">
        <v>1618</v>
      </c>
      <c r="E128" s="42" t="s">
        <v>4638</v>
      </c>
      <c r="F128" s="69" t="s">
        <v>4639</v>
      </c>
      <c r="G128" s="95"/>
      <c r="H128" s="37" t="s">
        <v>344</v>
      </c>
      <c r="I128" s="10">
        <v>18</v>
      </c>
    </row>
    <row r="129" spans="1:9" s="10" customFormat="1" ht="15" customHeight="1">
      <c r="A129" s="9">
        <v>57</v>
      </c>
      <c r="B129" s="51" t="s">
        <v>4422</v>
      </c>
      <c r="C129" s="85" t="s">
        <v>374</v>
      </c>
      <c r="D129" s="86" t="s">
        <v>4423</v>
      </c>
      <c r="E129" s="42" t="s">
        <v>4451</v>
      </c>
      <c r="F129" s="69" t="s">
        <v>2742</v>
      </c>
      <c r="G129" s="95"/>
      <c r="H129" s="37" t="s">
        <v>1024</v>
      </c>
      <c r="I129" s="10">
        <v>19</v>
      </c>
    </row>
    <row r="130" spans="1:9" s="10" customFormat="1" ht="15" customHeight="1">
      <c r="A130" s="9">
        <v>58</v>
      </c>
      <c r="B130" s="51" t="s">
        <v>4424</v>
      </c>
      <c r="C130" s="85" t="s">
        <v>15</v>
      </c>
      <c r="D130" s="86" t="s">
        <v>425</v>
      </c>
      <c r="E130" s="42" t="s">
        <v>4451</v>
      </c>
      <c r="F130" s="69" t="s">
        <v>2742</v>
      </c>
      <c r="G130" s="95"/>
      <c r="H130" s="37" t="s">
        <v>1024</v>
      </c>
      <c r="I130" s="10">
        <v>20</v>
      </c>
    </row>
    <row r="131" spans="1:9" s="10" customFormat="1" ht="15" customHeight="1">
      <c r="A131" s="9">
        <v>59</v>
      </c>
      <c r="B131" s="51" t="s">
        <v>4425</v>
      </c>
      <c r="C131" s="85" t="s">
        <v>4426</v>
      </c>
      <c r="D131" s="86" t="s">
        <v>79</v>
      </c>
      <c r="E131" s="42" t="s">
        <v>4451</v>
      </c>
      <c r="F131" s="69" t="s">
        <v>2742</v>
      </c>
      <c r="G131" s="95"/>
      <c r="H131" s="37" t="s">
        <v>1024</v>
      </c>
      <c r="I131" s="10">
        <v>21</v>
      </c>
    </row>
    <row r="132" spans="1:9" s="10" customFormat="1" ht="15" customHeight="1">
      <c r="A132" s="9">
        <v>60</v>
      </c>
      <c r="B132" s="51" t="s">
        <v>4427</v>
      </c>
      <c r="C132" s="85" t="s">
        <v>4428</v>
      </c>
      <c r="D132" s="86" t="s">
        <v>8</v>
      </c>
      <c r="E132" s="42" t="s">
        <v>4451</v>
      </c>
      <c r="F132" s="69" t="s">
        <v>2742</v>
      </c>
      <c r="G132" s="95"/>
      <c r="H132" s="37" t="s">
        <v>1024</v>
      </c>
      <c r="I132" s="10">
        <v>22</v>
      </c>
    </row>
    <row r="133" spans="1:9" s="10" customFormat="1" ht="15" customHeight="1">
      <c r="A133" s="9">
        <v>61</v>
      </c>
      <c r="B133" s="51" t="s">
        <v>4429</v>
      </c>
      <c r="C133" s="85" t="s">
        <v>3217</v>
      </c>
      <c r="D133" s="86" t="s">
        <v>47</v>
      </c>
      <c r="E133" s="42" t="s">
        <v>4451</v>
      </c>
      <c r="F133" s="69" t="s">
        <v>2742</v>
      </c>
      <c r="G133" s="95"/>
      <c r="H133" s="37" t="s">
        <v>1024</v>
      </c>
      <c r="I133" s="10">
        <v>23</v>
      </c>
    </row>
    <row r="134" spans="1:9" s="10" customFormat="1" ht="15" customHeight="1">
      <c r="A134" s="9">
        <v>62</v>
      </c>
      <c r="B134" s="51" t="s">
        <v>4430</v>
      </c>
      <c r="C134" s="85" t="s">
        <v>3843</v>
      </c>
      <c r="D134" s="86" t="s">
        <v>47</v>
      </c>
      <c r="E134" s="42" t="s">
        <v>4451</v>
      </c>
      <c r="F134" s="69" t="s">
        <v>2742</v>
      </c>
      <c r="G134" s="69"/>
      <c r="H134" s="37" t="s">
        <v>1024</v>
      </c>
      <c r="I134" s="10">
        <v>24</v>
      </c>
    </row>
    <row r="135" spans="1:9" s="10" customFormat="1" ht="15" customHeight="1">
      <c r="A135" s="9">
        <v>63</v>
      </c>
      <c r="B135" s="51" t="s">
        <v>4431</v>
      </c>
      <c r="C135" s="85" t="s">
        <v>2404</v>
      </c>
      <c r="D135" s="86" t="s">
        <v>9</v>
      </c>
      <c r="E135" s="42" t="s">
        <v>4451</v>
      </c>
      <c r="F135" s="69" t="s">
        <v>2742</v>
      </c>
      <c r="G135" s="95"/>
      <c r="H135" s="37" t="s">
        <v>1024</v>
      </c>
      <c r="I135" s="10">
        <v>25</v>
      </c>
    </row>
    <row r="136" spans="1:9" s="10" customFormat="1" ht="15" customHeight="1">
      <c r="A136" s="9">
        <v>64</v>
      </c>
      <c r="B136" s="51" t="s">
        <v>4432</v>
      </c>
      <c r="C136" s="85" t="s">
        <v>2278</v>
      </c>
      <c r="D136" s="86" t="s">
        <v>174</v>
      </c>
      <c r="E136" s="42" t="s">
        <v>4451</v>
      </c>
      <c r="F136" s="69" t="s">
        <v>2742</v>
      </c>
      <c r="G136" s="95"/>
      <c r="H136" s="37" t="s">
        <v>1024</v>
      </c>
      <c r="I136" s="10">
        <v>26</v>
      </c>
    </row>
    <row r="137" spans="1:9" s="10" customFormat="1" ht="15" customHeight="1">
      <c r="A137" s="9">
        <v>65</v>
      </c>
      <c r="B137" s="51" t="s">
        <v>4433</v>
      </c>
      <c r="C137" s="85" t="s">
        <v>162</v>
      </c>
      <c r="D137" s="86" t="s">
        <v>91</v>
      </c>
      <c r="E137" s="42" t="s">
        <v>4451</v>
      </c>
      <c r="F137" s="69" t="s">
        <v>2742</v>
      </c>
      <c r="G137" s="95"/>
      <c r="H137" s="37" t="s">
        <v>1024</v>
      </c>
      <c r="I137" s="10">
        <v>27</v>
      </c>
    </row>
    <row r="138" spans="1:9" s="10" customFormat="1" ht="15" customHeight="1">
      <c r="A138" s="9">
        <v>66</v>
      </c>
      <c r="B138" s="51" t="s">
        <v>4447</v>
      </c>
      <c r="C138" s="85" t="s">
        <v>4448</v>
      </c>
      <c r="D138" s="86" t="s">
        <v>154</v>
      </c>
      <c r="E138" s="42" t="s">
        <v>4451</v>
      </c>
      <c r="F138" s="69" t="s">
        <v>2742</v>
      </c>
      <c r="G138" s="95"/>
      <c r="H138" s="37" t="s">
        <v>1024</v>
      </c>
      <c r="I138" s="10">
        <v>28</v>
      </c>
    </row>
    <row r="139" spans="1:9" s="10" customFormat="1" ht="15" customHeight="1">
      <c r="A139" s="9">
        <v>67</v>
      </c>
      <c r="B139" s="51" t="s">
        <v>4434</v>
      </c>
      <c r="C139" s="85" t="s">
        <v>139</v>
      </c>
      <c r="D139" s="86" t="s">
        <v>116</v>
      </c>
      <c r="E139" s="42" t="s">
        <v>4451</v>
      </c>
      <c r="F139" s="69" t="s">
        <v>2742</v>
      </c>
      <c r="G139" s="95"/>
      <c r="H139" s="37" t="s">
        <v>1024</v>
      </c>
      <c r="I139" s="10">
        <v>29</v>
      </c>
    </row>
    <row r="140" spans="1:9" s="10" customFormat="1" ht="15" customHeight="1">
      <c r="A140" s="9">
        <v>68</v>
      </c>
      <c r="B140" s="51" t="s">
        <v>4435</v>
      </c>
      <c r="C140" s="85" t="s">
        <v>1177</v>
      </c>
      <c r="D140" s="86" t="s">
        <v>163</v>
      </c>
      <c r="E140" s="42" t="s">
        <v>4451</v>
      </c>
      <c r="F140" s="69" t="s">
        <v>2742</v>
      </c>
      <c r="G140" s="95"/>
      <c r="H140" s="37" t="s">
        <v>1024</v>
      </c>
      <c r="I140" s="10">
        <v>30</v>
      </c>
    </row>
    <row r="141" spans="1:9" s="10" customFormat="1" ht="15" customHeight="1">
      <c r="A141" s="9">
        <v>69</v>
      </c>
      <c r="B141" s="51" t="s">
        <v>4436</v>
      </c>
      <c r="C141" s="85" t="s">
        <v>4437</v>
      </c>
      <c r="D141" s="86" t="s">
        <v>133</v>
      </c>
      <c r="E141" s="42" t="s">
        <v>4451</v>
      </c>
      <c r="F141" s="69" t="s">
        <v>2742</v>
      </c>
      <c r="G141" s="95"/>
      <c r="H141" s="37" t="s">
        <v>1024</v>
      </c>
      <c r="I141" s="10">
        <v>31</v>
      </c>
    </row>
    <row r="142" spans="1:9" s="10" customFormat="1" ht="15" customHeight="1">
      <c r="A142" s="9">
        <v>70</v>
      </c>
      <c r="B142" s="51" t="s">
        <v>4438</v>
      </c>
      <c r="C142" s="85" t="s">
        <v>4439</v>
      </c>
      <c r="D142" s="86" t="s">
        <v>102</v>
      </c>
      <c r="E142" s="42" t="s">
        <v>4451</v>
      </c>
      <c r="F142" s="69" t="s">
        <v>2742</v>
      </c>
      <c r="G142" s="95"/>
      <c r="H142" s="37" t="s">
        <v>1024</v>
      </c>
      <c r="I142" s="10">
        <v>32</v>
      </c>
    </row>
    <row r="143" spans="1:9" s="10" customFormat="1" ht="15" customHeight="1">
      <c r="A143" s="9">
        <v>71</v>
      </c>
      <c r="B143" s="51" t="s">
        <v>4440</v>
      </c>
      <c r="C143" s="85" t="s">
        <v>4441</v>
      </c>
      <c r="D143" s="86" t="s">
        <v>4442</v>
      </c>
      <c r="E143" s="42" t="s">
        <v>4451</v>
      </c>
      <c r="F143" s="69" t="s">
        <v>2742</v>
      </c>
      <c r="G143" s="95"/>
      <c r="H143" s="37" t="s">
        <v>1024</v>
      </c>
      <c r="I143" s="10">
        <v>33</v>
      </c>
    </row>
    <row r="144" spans="1:9" s="10" customFormat="1" ht="15" customHeight="1">
      <c r="A144" s="9">
        <v>72</v>
      </c>
      <c r="B144" s="51" t="s">
        <v>4443</v>
      </c>
      <c r="C144" s="85" t="s">
        <v>4444</v>
      </c>
      <c r="D144" s="86" t="s">
        <v>84</v>
      </c>
      <c r="E144" s="42" t="s">
        <v>4451</v>
      </c>
      <c r="F144" s="69" t="s">
        <v>2742</v>
      </c>
      <c r="G144" s="95"/>
      <c r="H144" s="37" t="s">
        <v>1024</v>
      </c>
      <c r="I144" s="10">
        <v>34</v>
      </c>
    </row>
    <row r="145" spans="1:9" s="10" customFormat="1" ht="15" customHeight="1">
      <c r="A145" s="9">
        <v>73</v>
      </c>
      <c r="B145" s="51" t="s">
        <v>4445</v>
      </c>
      <c r="C145" s="85" t="s">
        <v>4446</v>
      </c>
      <c r="D145" s="86" t="s">
        <v>307</v>
      </c>
      <c r="E145" s="42" t="s">
        <v>4451</v>
      </c>
      <c r="F145" s="69" t="s">
        <v>2742</v>
      </c>
      <c r="G145" s="95"/>
      <c r="H145" s="37" t="s">
        <v>1024</v>
      </c>
      <c r="I145" s="10">
        <v>35</v>
      </c>
    </row>
    <row r="146" spans="1:9" s="10" customFormat="1" ht="15" customHeight="1">
      <c r="A146" s="9">
        <v>74</v>
      </c>
      <c r="B146" s="51" t="s">
        <v>4449</v>
      </c>
      <c r="C146" s="85" t="s">
        <v>171</v>
      </c>
      <c r="D146" s="86" t="s">
        <v>4450</v>
      </c>
      <c r="E146" s="42" t="s">
        <v>4451</v>
      </c>
      <c r="F146" s="69" t="s">
        <v>2742</v>
      </c>
      <c r="G146" s="95"/>
      <c r="H146" s="37" t="s">
        <v>1024</v>
      </c>
      <c r="I146" s="10">
        <v>36</v>
      </c>
    </row>
    <row r="147" spans="1:9" s="10" customFormat="1" ht="15" customHeight="1">
      <c r="A147" s="9">
        <v>75</v>
      </c>
      <c r="B147" s="51" t="s">
        <v>4345</v>
      </c>
      <c r="C147" s="85" t="s">
        <v>4346</v>
      </c>
      <c r="D147" s="86" t="s">
        <v>3116</v>
      </c>
      <c r="E147" s="42" t="s">
        <v>3631</v>
      </c>
      <c r="F147" s="69" t="s">
        <v>2162</v>
      </c>
      <c r="G147" s="95"/>
      <c r="H147" s="37" t="s">
        <v>3112</v>
      </c>
      <c r="I147" s="10">
        <v>37</v>
      </c>
    </row>
    <row r="148" spans="1:9" s="10" customFormat="1" ht="15" customHeight="1">
      <c r="A148" s="9">
        <v>76</v>
      </c>
      <c r="B148" s="51" t="s">
        <v>4347</v>
      </c>
      <c r="C148" s="85" t="s">
        <v>1159</v>
      </c>
      <c r="D148" s="86" t="s">
        <v>156</v>
      </c>
      <c r="E148" s="42" t="s">
        <v>3631</v>
      </c>
      <c r="F148" s="69" t="s">
        <v>4359</v>
      </c>
      <c r="G148" s="95"/>
      <c r="H148" s="37" t="s">
        <v>3112</v>
      </c>
      <c r="I148" s="10">
        <v>38</v>
      </c>
    </row>
    <row r="149" spans="1:9" s="10" customFormat="1" ht="15" customHeight="1">
      <c r="A149" s="9">
        <v>77</v>
      </c>
      <c r="B149" s="51" t="s">
        <v>4348</v>
      </c>
      <c r="C149" s="85" t="s">
        <v>4349</v>
      </c>
      <c r="D149" s="86" t="s">
        <v>146</v>
      </c>
      <c r="E149" s="42" t="s">
        <v>3631</v>
      </c>
      <c r="F149" s="69" t="s">
        <v>2742</v>
      </c>
      <c r="G149" s="95"/>
      <c r="H149" s="37" t="s">
        <v>3112</v>
      </c>
      <c r="I149" s="10">
        <v>39</v>
      </c>
    </row>
    <row r="150" spans="1:9" s="10" customFormat="1" ht="15" customHeight="1">
      <c r="A150" s="9">
        <v>78</v>
      </c>
      <c r="B150" s="51" t="s">
        <v>4350</v>
      </c>
      <c r="C150" s="85" t="s">
        <v>4351</v>
      </c>
      <c r="D150" s="86" t="s">
        <v>53</v>
      </c>
      <c r="E150" s="42" t="s">
        <v>3631</v>
      </c>
      <c r="F150" s="69" t="s">
        <v>2162</v>
      </c>
      <c r="G150" s="95"/>
      <c r="H150" s="37" t="s">
        <v>3112</v>
      </c>
      <c r="I150" s="10">
        <v>40</v>
      </c>
    </row>
    <row r="151" spans="1:9" s="10" customFormat="1" ht="15" customHeight="1">
      <c r="A151" s="9">
        <v>79</v>
      </c>
      <c r="B151" s="51" t="s">
        <v>4352</v>
      </c>
      <c r="C151" s="85" t="s">
        <v>4353</v>
      </c>
      <c r="D151" s="86" t="s">
        <v>1824</v>
      </c>
      <c r="E151" s="42" t="s">
        <v>3631</v>
      </c>
      <c r="F151" s="69" t="s">
        <v>2162</v>
      </c>
      <c r="G151" s="95"/>
      <c r="H151" s="37" t="s">
        <v>3112</v>
      </c>
      <c r="I151" s="10">
        <v>41</v>
      </c>
    </row>
    <row r="152" spans="1:9" s="10" customFormat="1" ht="15" customHeight="1">
      <c r="A152" s="9">
        <v>80</v>
      </c>
      <c r="B152" s="51" t="s">
        <v>4354</v>
      </c>
      <c r="C152" s="85" t="s">
        <v>214</v>
      </c>
      <c r="D152" s="86" t="s">
        <v>116</v>
      </c>
      <c r="E152" s="42" t="s">
        <v>3631</v>
      </c>
      <c r="F152" s="69" t="s">
        <v>2162</v>
      </c>
      <c r="G152" s="95"/>
      <c r="H152" s="37" t="s">
        <v>3112</v>
      </c>
      <c r="I152" s="10">
        <v>42</v>
      </c>
    </row>
    <row r="153" spans="1:9" s="10" customFormat="1" ht="15" customHeight="1">
      <c r="A153" s="9">
        <v>81</v>
      </c>
      <c r="B153" s="51" t="s">
        <v>4355</v>
      </c>
      <c r="C153" s="85" t="s">
        <v>4356</v>
      </c>
      <c r="D153" s="86" t="s">
        <v>55</v>
      </c>
      <c r="E153" s="42" t="s">
        <v>3631</v>
      </c>
      <c r="F153" s="69" t="s">
        <v>2742</v>
      </c>
      <c r="G153" s="95"/>
      <c r="H153" s="37" t="s">
        <v>3112</v>
      </c>
      <c r="I153" s="10">
        <v>43</v>
      </c>
    </row>
    <row r="154" spans="1:9" s="10" customFormat="1" ht="15" customHeight="1">
      <c r="A154" s="9">
        <v>82</v>
      </c>
      <c r="B154" s="51" t="s">
        <v>4357</v>
      </c>
      <c r="C154" s="85" t="s">
        <v>4358</v>
      </c>
      <c r="D154" s="86" t="s">
        <v>111</v>
      </c>
      <c r="E154" s="42" t="s">
        <v>3631</v>
      </c>
      <c r="F154" s="69" t="s">
        <v>2742</v>
      </c>
      <c r="G154" s="95"/>
      <c r="H154" s="37" t="s">
        <v>3112</v>
      </c>
      <c r="I154" s="10">
        <v>44</v>
      </c>
    </row>
    <row r="155" spans="1:9" s="10" customFormat="1" ht="15" customHeight="1">
      <c r="A155" s="9">
        <v>83</v>
      </c>
      <c r="B155" s="51" t="s">
        <v>4360</v>
      </c>
      <c r="C155" s="85" t="s">
        <v>1626</v>
      </c>
      <c r="D155" s="86" t="s">
        <v>193</v>
      </c>
      <c r="E155" s="42" t="s">
        <v>4363</v>
      </c>
      <c r="F155" s="69" t="s">
        <v>2742</v>
      </c>
      <c r="G155" s="95"/>
      <c r="H155" s="37" t="s">
        <v>4364</v>
      </c>
      <c r="I155" s="10">
        <v>45</v>
      </c>
    </row>
    <row r="156" spans="1:9" s="10" customFormat="1" ht="15" customHeight="1">
      <c r="A156" s="9">
        <v>84</v>
      </c>
      <c r="B156" s="51" t="s">
        <v>4361</v>
      </c>
      <c r="C156" s="85" t="s">
        <v>175</v>
      </c>
      <c r="D156" s="86" t="s">
        <v>197</v>
      </c>
      <c r="E156" s="42" t="s">
        <v>4363</v>
      </c>
      <c r="F156" s="69" t="s">
        <v>2162</v>
      </c>
      <c r="G156" s="95"/>
      <c r="H156" s="37" t="s">
        <v>4364</v>
      </c>
      <c r="I156" s="10">
        <v>46</v>
      </c>
    </row>
    <row r="157" spans="1:9" s="10" customFormat="1" ht="15" customHeight="1">
      <c r="A157" s="9">
        <v>85</v>
      </c>
      <c r="B157" s="51" t="s">
        <v>4362</v>
      </c>
      <c r="C157" s="85" t="s">
        <v>140</v>
      </c>
      <c r="D157" s="86" t="s">
        <v>1911</v>
      </c>
      <c r="E157" s="42" t="s">
        <v>4363</v>
      </c>
      <c r="F157" s="69" t="s">
        <v>2742</v>
      </c>
      <c r="G157" s="95"/>
      <c r="H157" s="37" t="s">
        <v>4364</v>
      </c>
      <c r="I157" s="10">
        <v>47</v>
      </c>
    </row>
    <row r="158" spans="1:9" s="10" customFormat="1" ht="15" customHeight="1">
      <c r="A158" s="9">
        <v>86</v>
      </c>
      <c r="B158" s="51" t="s">
        <v>3882</v>
      </c>
      <c r="C158" s="85" t="s">
        <v>3883</v>
      </c>
      <c r="D158" s="86" t="s">
        <v>33</v>
      </c>
      <c r="E158" s="42" t="s">
        <v>3884</v>
      </c>
      <c r="F158" s="69" t="s">
        <v>2948</v>
      </c>
      <c r="G158" s="95"/>
      <c r="H158" s="37" t="s">
        <v>3155</v>
      </c>
      <c r="I158" s="10">
        <v>48</v>
      </c>
    </row>
    <row r="159" spans="1:9" s="10" customFormat="1" ht="20.100000000000001" customHeight="1">
      <c r="A159" s="446" t="s">
        <v>30</v>
      </c>
      <c r="B159" s="447"/>
      <c r="C159" s="447"/>
      <c r="D159" s="193">
        <f>SUM(D6,D72)</f>
        <v>151</v>
      </c>
      <c r="E159" s="347" t="s">
        <v>277</v>
      </c>
      <c r="F159" s="448"/>
      <c r="G159" s="449"/>
    </row>
    <row r="160" spans="1:9" ht="20.100000000000001" customHeight="1">
      <c r="A160" s="344"/>
      <c r="B160" s="34"/>
      <c r="C160" s="35"/>
      <c r="D160" s="182"/>
      <c r="E160" s="90" t="s">
        <v>92</v>
      </c>
      <c r="F160" s="91"/>
      <c r="G160" s="53"/>
    </row>
    <row r="161" spans="1:8" ht="18" customHeight="1">
      <c r="A161" s="344"/>
      <c r="B161" s="34"/>
      <c r="C161" s="35"/>
      <c r="D161" s="182"/>
      <c r="E161" s="90"/>
      <c r="F161" s="99"/>
      <c r="G161" s="53"/>
    </row>
    <row r="162" spans="1:8" s="15" customFormat="1" ht="54.95" customHeight="1">
      <c r="A162" s="451" t="s">
        <v>2832</v>
      </c>
      <c r="B162" s="438"/>
      <c r="C162" s="452"/>
      <c r="D162" s="452"/>
      <c r="E162" s="452"/>
      <c r="F162" s="452"/>
      <c r="G162" s="452"/>
    </row>
    <row r="163" spans="1:8" s="10" customFormat="1" ht="21.95" customHeight="1">
      <c r="A163" s="469" t="s">
        <v>3444</v>
      </c>
      <c r="B163" s="469"/>
      <c r="C163" s="469"/>
      <c r="D163" s="469"/>
      <c r="E163" s="469"/>
      <c r="F163" s="469"/>
      <c r="G163" s="469"/>
    </row>
    <row r="164" spans="1:8" s="10" customFormat="1" ht="35.1" customHeight="1">
      <c r="A164" s="471" t="s">
        <v>3511</v>
      </c>
      <c r="B164" s="471"/>
      <c r="C164" s="471"/>
      <c r="D164" s="471"/>
      <c r="E164" s="471"/>
      <c r="F164" s="471"/>
      <c r="G164" s="471"/>
    </row>
    <row r="165" spans="1:8" ht="15" customHeight="1">
      <c r="A165" s="6"/>
      <c r="B165" s="6"/>
      <c r="C165" s="6"/>
      <c r="D165" s="6"/>
      <c r="E165" s="6"/>
      <c r="F165" s="184"/>
      <c r="G165" s="238" t="s">
        <v>3512</v>
      </c>
    </row>
    <row r="166" spans="1:8" s="8" customFormat="1" ht="21.95" customHeight="1">
      <c r="A166" s="226" t="s">
        <v>22</v>
      </c>
      <c r="B166" s="332" t="s">
        <v>5</v>
      </c>
      <c r="C166" s="441" t="s">
        <v>25</v>
      </c>
      <c r="D166" s="442"/>
      <c r="E166" s="226" t="s">
        <v>26</v>
      </c>
      <c r="F166" s="226" t="s">
        <v>27</v>
      </c>
      <c r="G166" s="226" t="s">
        <v>28</v>
      </c>
    </row>
    <row r="167" spans="1:8" s="8" customFormat="1" ht="20.100000000000001" customHeight="1">
      <c r="A167" s="226"/>
      <c r="B167" s="441" t="s">
        <v>2</v>
      </c>
      <c r="C167" s="466"/>
      <c r="D167" s="341">
        <f>A259</f>
        <v>92</v>
      </c>
      <c r="E167" s="44">
        <f>D167-1</f>
        <v>91</v>
      </c>
      <c r="F167" s="44"/>
      <c r="G167" s="231"/>
      <c r="H167" s="226"/>
    </row>
    <row r="168" spans="1:8" s="10" customFormat="1" ht="16.5" customHeight="1">
      <c r="A168" s="9">
        <v>1</v>
      </c>
      <c r="B168" s="51" t="s">
        <v>3302</v>
      </c>
      <c r="C168" s="286" t="s">
        <v>3303</v>
      </c>
      <c r="D168" s="287" t="s">
        <v>63</v>
      </c>
      <c r="E168" s="42" t="s">
        <v>3307</v>
      </c>
      <c r="F168" s="69" t="s">
        <v>2320</v>
      </c>
      <c r="G168" s="69" t="s">
        <v>2840</v>
      </c>
      <c r="H168" s="37" t="s">
        <v>348</v>
      </c>
    </row>
    <row r="169" spans="1:8" s="10" customFormat="1" ht="16.5" customHeight="1">
      <c r="A169" s="9">
        <v>2</v>
      </c>
      <c r="B169" s="51" t="s">
        <v>3304</v>
      </c>
      <c r="C169" s="286" t="s">
        <v>3305</v>
      </c>
      <c r="D169" s="287" t="s">
        <v>1003</v>
      </c>
      <c r="E169" s="42" t="s">
        <v>3307</v>
      </c>
      <c r="F169" s="69" t="s">
        <v>2320</v>
      </c>
      <c r="G169" s="95" t="s">
        <v>1</v>
      </c>
      <c r="H169" s="37" t="s">
        <v>348</v>
      </c>
    </row>
    <row r="170" spans="1:8" s="10" customFormat="1" ht="16.5" customHeight="1">
      <c r="A170" s="9">
        <v>3</v>
      </c>
      <c r="B170" s="51" t="s">
        <v>3306</v>
      </c>
      <c r="C170" s="286" t="s">
        <v>3092</v>
      </c>
      <c r="D170" s="287" t="s">
        <v>53</v>
      </c>
      <c r="E170" s="42" t="s">
        <v>3307</v>
      </c>
      <c r="F170" s="69" t="s">
        <v>2320</v>
      </c>
      <c r="G170" s="95" t="s">
        <v>1</v>
      </c>
      <c r="H170" s="37" t="s">
        <v>348</v>
      </c>
    </row>
    <row r="171" spans="1:8" s="10" customFormat="1" ht="16.5" customHeight="1">
      <c r="A171" s="9">
        <v>4</v>
      </c>
      <c r="B171" s="51" t="s">
        <v>3308</v>
      </c>
      <c r="C171" s="286" t="s">
        <v>3309</v>
      </c>
      <c r="D171" s="287" t="s">
        <v>50</v>
      </c>
      <c r="E171" s="42" t="s">
        <v>292</v>
      </c>
      <c r="F171" s="69" t="s">
        <v>1897</v>
      </c>
      <c r="G171" s="69" t="s">
        <v>3326</v>
      </c>
      <c r="H171" s="37" t="s">
        <v>344</v>
      </c>
    </row>
    <row r="172" spans="1:8" s="10" customFormat="1" ht="16.5" customHeight="1">
      <c r="A172" s="9">
        <v>5</v>
      </c>
      <c r="B172" s="51" t="s">
        <v>3310</v>
      </c>
      <c r="C172" s="286" t="s">
        <v>3311</v>
      </c>
      <c r="D172" s="287" t="s">
        <v>11</v>
      </c>
      <c r="E172" s="42" t="s">
        <v>292</v>
      </c>
      <c r="F172" s="69" t="s">
        <v>1897</v>
      </c>
      <c r="G172" s="69" t="s">
        <v>2840</v>
      </c>
      <c r="H172" s="37" t="s">
        <v>344</v>
      </c>
    </row>
    <row r="173" spans="1:8" s="10" customFormat="1" ht="16.5" customHeight="1">
      <c r="A173" s="9">
        <v>6</v>
      </c>
      <c r="B173" s="51" t="s">
        <v>3312</v>
      </c>
      <c r="C173" s="286" t="s">
        <v>2582</v>
      </c>
      <c r="D173" s="287" t="s">
        <v>3313</v>
      </c>
      <c r="E173" s="42" t="s">
        <v>292</v>
      </c>
      <c r="F173" s="69" t="s">
        <v>1897</v>
      </c>
      <c r="G173" s="95" t="s">
        <v>1</v>
      </c>
      <c r="H173" s="37" t="s">
        <v>344</v>
      </c>
    </row>
    <row r="174" spans="1:8" s="10" customFormat="1" ht="16.5" customHeight="1">
      <c r="A174" s="9">
        <v>7</v>
      </c>
      <c r="B174" s="51" t="s">
        <v>3314</v>
      </c>
      <c r="C174" s="286" t="s">
        <v>3315</v>
      </c>
      <c r="D174" s="287" t="s">
        <v>2889</v>
      </c>
      <c r="E174" s="42" t="s">
        <v>292</v>
      </c>
      <c r="F174" s="69" t="s">
        <v>1264</v>
      </c>
      <c r="G174" s="95" t="s">
        <v>1</v>
      </c>
      <c r="H174" s="37" t="s">
        <v>344</v>
      </c>
    </row>
    <row r="175" spans="1:8" s="10" customFormat="1" ht="16.5" customHeight="1">
      <c r="A175" s="9">
        <v>8</v>
      </c>
      <c r="B175" s="51" t="s">
        <v>3316</v>
      </c>
      <c r="C175" s="286" t="s">
        <v>3317</v>
      </c>
      <c r="D175" s="287" t="s">
        <v>74</v>
      </c>
      <c r="E175" s="42" t="s">
        <v>292</v>
      </c>
      <c r="F175" s="69" t="s">
        <v>1897</v>
      </c>
      <c r="G175" s="95" t="s">
        <v>1</v>
      </c>
      <c r="H175" s="37" t="s">
        <v>344</v>
      </c>
    </row>
    <row r="176" spans="1:8" s="10" customFormat="1" ht="16.5" customHeight="1">
      <c r="A176" s="9">
        <v>9</v>
      </c>
      <c r="B176" s="51" t="s">
        <v>3318</v>
      </c>
      <c r="C176" s="286" t="s">
        <v>3319</v>
      </c>
      <c r="D176" s="287" t="s">
        <v>2998</v>
      </c>
      <c r="E176" s="42" t="s">
        <v>292</v>
      </c>
      <c r="F176" s="69" t="s">
        <v>1897</v>
      </c>
      <c r="G176" s="95" t="s">
        <v>1</v>
      </c>
      <c r="H176" s="37" t="s">
        <v>344</v>
      </c>
    </row>
    <row r="177" spans="1:8" s="10" customFormat="1" ht="16.5" customHeight="1">
      <c r="A177" s="9">
        <v>10</v>
      </c>
      <c r="B177" s="51" t="s">
        <v>3320</v>
      </c>
      <c r="C177" s="286" t="s">
        <v>68</v>
      </c>
      <c r="D177" s="287" t="s">
        <v>112</v>
      </c>
      <c r="E177" s="42" t="s">
        <v>292</v>
      </c>
      <c r="F177" s="69" t="s">
        <v>1264</v>
      </c>
      <c r="G177" s="95" t="s">
        <v>1</v>
      </c>
      <c r="H177" s="37" t="s">
        <v>344</v>
      </c>
    </row>
    <row r="178" spans="1:8" s="10" customFormat="1" ht="16.5" customHeight="1">
      <c r="A178" s="9">
        <v>11</v>
      </c>
      <c r="B178" s="51" t="s">
        <v>3321</v>
      </c>
      <c r="C178" s="286" t="s">
        <v>3322</v>
      </c>
      <c r="D178" s="287" t="s">
        <v>111</v>
      </c>
      <c r="E178" s="42" t="s">
        <v>292</v>
      </c>
      <c r="F178" s="69" t="s">
        <v>1264</v>
      </c>
      <c r="G178" s="95" t="s">
        <v>1</v>
      </c>
      <c r="H178" s="37" t="s">
        <v>344</v>
      </c>
    </row>
    <row r="179" spans="1:8" s="10" customFormat="1" ht="16.5" customHeight="1">
      <c r="A179" s="9">
        <v>12</v>
      </c>
      <c r="B179" s="51" t="s">
        <v>3323</v>
      </c>
      <c r="C179" s="286" t="s">
        <v>3324</v>
      </c>
      <c r="D179" s="287" t="s">
        <v>3325</v>
      </c>
      <c r="E179" s="42" t="s">
        <v>292</v>
      </c>
      <c r="F179" s="69" t="s">
        <v>1897</v>
      </c>
      <c r="G179" s="95" t="s">
        <v>1</v>
      </c>
      <c r="H179" s="37" t="s">
        <v>344</v>
      </c>
    </row>
    <row r="180" spans="1:8" s="10" customFormat="1" ht="16.5" customHeight="1">
      <c r="A180" s="9">
        <v>13</v>
      </c>
      <c r="B180" s="51" t="s">
        <v>2833</v>
      </c>
      <c r="C180" s="286" t="s">
        <v>2834</v>
      </c>
      <c r="D180" s="287" t="s">
        <v>50</v>
      </c>
      <c r="E180" s="42" t="s">
        <v>2839</v>
      </c>
      <c r="F180" s="69" t="s">
        <v>2008</v>
      </c>
      <c r="G180" s="95" t="s">
        <v>1</v>
      </c>
      <c r="H180" s="37" t="s">
        <v>341</v>
      </c>
    </row>
    <row r="181" spans="1:8" s="10" customFormat="1" ht="16.5" customHeight="1">
      <c r="A181" s="9">
        <v>14</v>
      </c>
      <c r="B181" s="51" t="s">
        <v>2835</v>
      </c>
      <c r="C181" s="286" t="s">
        <v>2836</v>
      </c>
      <c r="D181" s="287" t="s">
        <v>81</v>
      </c>
      <c r="E181" s="42" t="s">
        <v>2839</v>
      </c>
      <c r="F181" s="69" t="s">
        <v>2008</v>
      </c>
      <c r="G181" s="95" t="s">
        <v>1</v>
      </c>
      <c r="H181" s="37" t="s">
        <v>341</v>
      </c>
    </row>
    <row r="182" spans="1:8" s="10" customFormat="1" ht="16.5" customHeight="1">
      <c r="A182" s="9">
        <v>15</v>
      </c>
      <c r="B182" s="51" t="s">
        <v>2837</v>
      </c>
      <c r="C182" s="286" t="s">
        <v>2838</v>
      </c>
      <c r="D182" s="287" t="s">
        <v>55</v>
      </c>
      <c r="E182" s="42" t="s">
        <v>2839</v>
      </c>
      <c r="F182" s="69" t="s">
        <v>2008</v>
      </c>
      <c r="G182" s="95" t="s">
        <v>1</v>
      </c>
      <c r="H182" s="37" t="s">
        <v>341</v>
      </c>
    </row>
    <row r="183" spans="1:8" s="10" customFormat="1" ht="16.5" customHeight="1">
      <c r="A183" s="9">
        <v>16</v>
      </c>
      <c r="B183" s="51" t="s">
        <v>2989</v>
      </c>
      <c r="C183" s="286" t="s">
        <v>206</v>
      </c>
      <c r="D183" s="287" t="s">
        <v>166</v>
      </c>
      <c r="E183" s="42" t="s">
        <v>3008</v>
      </c>
      <c r="F183" s="69" t="s">
        <v>2247</v>
      </c>
      <c r="G183" s="69" t="s">
        <v>2840</v>
      </c>
      <c r="H183" s="37" t="s">
        <v>3009</v>
      </c>
    </row>
    <row r="184" spans="1:8" s="10" customFormat="1" ht="16.5" customHeight="1">
      <c r="A184" s="9">
        <v>17</v>
      </c>
      <c r="B184" s="51" t="s">
        <v>2990</v>
      </c>
      <c r="C184" s="286" t="s">
        <v>2991</v>
      </c>
      <c r="D184" s="287" t="s">
        <v>1911</v>
      </c>
      <c r="E184" s="42" t="s">
        <v>3008</v>
      </c>
      <c r="F184" s="69" t="s">
        <v>2247</v>
      </c>
      <c r="G184" s="95" t="s">
        <v>1</v>
      </c>
      <c r="H184" s="37" t="s">
        <v>3009</v>
      </c>
    </row>
    <row r="185" spans="1:8" s="10" customFormat="1" ht="16.5" customHeight="1">
      <c r="A185" s="9">
        <v>18</v>
      </c>
      <c r="B185" s="51" t="s">
        <v>2992</v>
      </c>
      <c r="C185" s="286" t="s">
        <v>2993</v>
      </c>
      <c r="D185" s="287" t="s">
        <v>200</v>
      </c>
      <c r="E185" s="42" t="s">
        <v>3008</v>
      </c>
      <c r="F185" s="69" t="s">
        <v>2247</v>
      </c>
      <c r="G185" s="95" t="s">
        <v>1</v>
      </c>
      <c r="H185" s="37" t="s">
        <v>3009</v>
      </c>
    </row>
    <row r="186" spans="1:8" s="10" customFormat="1" ht="16.5" customHeight="1">
      <c r="A186" s="9">
        <v>19</v>
      </c>
      <c r="B186" s="51" t="s">
        <v>2994</v>
      </c>
      <c r="C186" s="286" t="s">
        <v>2995</v>
      </c>
      <c r="D186" s="287" t="s">
        <v>91</v>
      </c>
      <c r="E186" s="42" t="s">
        <v>3008</v>
      </c>
      <c r="F186" s="69" t="s">
        <v>2247</v>
      </c>
      <c r="G186" s="95" t="s">
        <v>1</v>
      </c>
      <c r="H186" s="37" t="s">
        <v>3009</v>
      </c>
    </row>
    <row r="187" spans="1:8" s="10" customFormat="1" ht="16.5" customHeight="1">
      <c r="A187" s="9">
        <v>20</v>
      </c>
      <c r="B187" s="51" t="s">
        <v>2996</v>
      </c>
      <c r="C187" s="286" t="s">
        <v>2997</v>
      </c>
      <c r="D187" s="287" t="s">
        <v>2998</v>
      </c>
      <c r="E187" s="42" t="s">
        <v>3008</v>
      </c>
      <c r="F187" s="69" t="s">
        <v>2247</v>
      </c>
      <c r="G187" s="95" t="s">
        <v>1</v>
      </c>
      <c r="H187" s="37" t="s">
        <v>3009</v>
      </c>
    </row>
    <row r="188" spans="1:8" s="10" customFormat="1" ht="16.5" customHeight="1">
      <c r="A188" s="9">
        <v>21</v>
      </c>
      <c r="B188" s="51" t="s">
        <v>2999</v>
      </c>
      <c r="C188" s="286" t="s">
        <v>3000</v>
      </c>
      <c r="D188" s="287" t="s">
        <v>55</v>
      </c>
      <c r="E188" s="42" t="s">
        <v>3008</v>
      </c>
      <c r="F188" s="69" t="s">
        <v>2247</v>
      </c>
      <c r="G188" s="95" t="s">
        <v>1</v>
      </c>
      <c r="H188" s="37" t="s">
        <v>3009</v>
      </c>
    </row>
    <row r="189" spans="1:8" s="10" customFormat="1" ht="16.5" customHeight="1">
      <c r="A189" s="9">
        <v>22</v>
      </c>
      <c r="B189" s="51" t="s">
        <v>3001</v>
      </c>
      <c r="C189" s="286" t="s">
        <v>3002</v>
      </c>
      <c r="D189" s="287" t="s">
        <v>307</v>
      </c>
      <c r="E189" s="42" t="s">
        <v>3008</v>
      </c>
      <c r="F189" s="69" t="s">
        <v>2247</v>
      </c>
      <c r="G189" s="95" t="s">
        <v>1</v>
      </c>
      <c r="H189" s="37" t="s">
        <v>3009</v>
      </c>
    </row>
    <row r="190" spans="1:8" s="10" customFormat="1" ht="16.5" customHeight="1">
      <c r="A190" s="9">
        <v>23</v>
      </c>
      <c r="B190" s="51" t="s">
        <v>3003</v>
      </c>
      <c r="C190" s="286" t="s">
        <v>3004</v>
      </c>
      <c r="D190" s="287" t="s">
        <v>71</v>
      </c>
      <c r="E190" s="42" t="s">
        <v>3008</v>
      </c>
      <c r="F190" s="69" t="s">
        <v>2247</v>
      </c>
      <c r="G190" s="95" t="s">
        <v>1</v>
      </c>
      <c r="H190" s="37" t="s">
        <v>3009</v>
      </c>
    </row>
    <row r="191" spans="1:8" s="10" customFormat="1" ht="16.5" customHeight="1">
      <c r="A191" s="9">
        <v>24</v>
      </c>
      <c r="B191" s="51" t="s">
        <v>3005</v>
      </c>
      <c r="C191" s="286" t="s">
        <v>3004</v>
      </c>
      <c r="D191" s="287" t="s">
        <v>49</v>
      </c>
      <c r="E191" s="42" t="s">
        <v>3008</v>
      </c>
      <c r="F191" s="69" t="s">
        <v>2247</v>
      </c>
      <c r="G191" s="95" t="s">
        <v>1</v>
      </c>
      <c r="H191" s="37" t="s">
        <v>3009</v>
      </c>
    </row>
    <row r="192" spans="1:8" s="10" customFormat="1" ht="16.5" customHeight="1">
      <c r="A192" s="9">
        <v>25</v>
      </c>
      <c r="B192" s="51" t="s">
        <v>3006</v>
      </c>
      <c r="C192" s="286" t="s">
        <v>3007</v>
      </c>
      <c r="D192" s="287" t="s">
        <v>49</v>
      </c>
      <c r="E192" s="42" t="s">
        <v>3008</v>
      </c>
      <c r="F192" s="69" t="s">
        <v>2247</v>
      </c>
      <c r="G192" s="95" t="s">
        <v>1</v>
      </c>
      <c r="H192" s="37" t="s">
        <v>3009</v>
      </c>
    </row>
    <row r="193" spans="1:8" s="10" customFormat="1" ht="16.5" customHeight="1">
      <c r="A193" s="9">
        <v>26</v>
      </c>
      <c r="B193" s="51" t="s">
        <v>3073</v>
      </c>
      <c r="C193" s="286" t="s">
        <v>3074</v>
      </c>
      <c r="D193" s="287" t="s">
        <v>999</v>
      </c>
      <c r="E193" s="42" t="s">
        <v>2080</v>
      </c>
      <c r="F193" s="69" t="s">
        <v>2081</v>
      </c>
      <c r="G193" s="69" t="s">
        <v>2083</v>
      </c>
      <c r="H193" s="37" t="s">
        <v>348</v>
      </c>
    </row>
    <row r="194" spans="1:8" s="10" customFormat="1" ht="16.5" customHeight="1">
      <c r="A194" s="9">
        <v>27</v>
      </c>
      <c r="B194" s="51" t="s">
        <v>3075</v>
      </c>
      <c r="C194" s="286" t="s">
        <v>3076</v>
      </c>
      <c r="D194" s="287" t="s">
        <v>2998</v>
      </c>
      <c r="E194" s="42" t="s">
        <v>2080</v>
      </c>
      <c r="F194" s="69" t="s">
        <v>2081</v>
      </c>
      <c r="G194" s="95" t="s">
        <v>1</v>
      </c>
      <c r="H194" s="37" t="s">
        <v>348</v>
      </c>
    </row>
    <row r="195" spans="1:8" s="10" customFormat="1" ht="16.5" customHeight="1">
      <c r="A195" s="9">
        <v>28</v>
      </c>
      <c r="B195" s="51" t="s">
        <v>3327</v>
      </c>
      <c r="C195" s="286" t="s">
        <v>3328</v>
      </c>
      <c r="D195" s="287" t="s">
        <v>209</v>
      </c>
      <c r="E195" s="42" t="s">
        <v>3336</v>
      </c>
      <c r="F195" s="69" t="s">
        <v>2103</v>
      </c>
      <c r="G195" s="69" t="s">
        <v>2840</v>
      </c>
      <c r="H195" s="37" t="s">
        <v>344</v>
      </c>
    </row>
    <row r="196" spans="1:8" s="10" customFormat="1" ht="16.5" customHeight="1">
      <c r="A196" s="9">
        <v>29</v>
      </c>
      <c r="B196" s="51" t="s">
        <v>3329</v>
      </c>
      <c r="C196" s="286" t="s">
        <v>1707</v>
      </c>
      <c r="D196" s="287" t="s">
        <v>10</v>
      </c>
      <c r="E196" s="42" t="s">
        <v>3336</v>
      </c>
      <c r="F196" s="69" t="s">
        <v>2103</v>
      </c>
      <c r="G196" s="95" t="s">
        <v>1</v>
      </c>
      <c r="H196" s="37" t="s">
        <v>344</v>
      </c>
    </row>
    <row r="197" spans="1:8" s="10" customFormat="1" ht="16.5" customHeight="1">
      <c r="A197" s="9">
        <v>30</v>
      </c>
      <c r="B197" s="51" t="s">
        <v>3330</v>
      </c>
      <c r="C197" s="286" t="s">
        <v>3331</v>
      </c>
      <c r="D197" s="287" t="s">
        <v>3332</v>
      </c>
      <c r="E197" s="42" t="s">
        <v>3336</v>
      </c>
      <c r="F197" s="69" t="s">
        <v>2103</v>
      </c>
      <c r="G197" s="95" t="s">
        <v>1</v>
      </c>
      <c r="H197" s="37" t="s">
        <v>344</v>
      </c>
    </row>
    <row r="198" spans="1:8" s="10" customFormat="1" ht="16.5" customHeight="1">
      <c r="A198" s="9">
        <v>31</v>
      </c>
      <c r="B198" s="51" t="s">
        <v>3333</v>
      </c>
      <c r="C198" s="286" t="s">
        <v>3334</v>
      </c>
      <c r="D198" s="287" t="s">
        <v>2998</v>
      </c>
      <c r="E198" s="42" t="s">
        <v>3336</v>
      </c>
      <c r="F198" s="69" t="s">
        <v>2103</v>
      </c>
      <c r="G198" s="95" t="s">
        <v>1</v>
      </c>
      <c r="H198" s="37" t="s">
        <v>344</v>
      </c>
    </row>
    <row r="199" spans="1:8" s="10" customFormat="1" ht="16.5" customHeight="1">
      <c r="A199" s="9">
        <v>32</v>
      </c>
      <c r="B199" s="51" t="s">
        <v>3335</v>
      </c>
      <c r="C199" s="286" t="s">
        <v>283</v>
      </c>
      <c r="D199" s="287" t="s">
        <v>998</v>
      </c>
      <c r="E199" s="42" t="s">
        <v>3336</v>
      </c>
      <c r="F199" s="69" t="s">
        <v>2103</v>
      </c>
      <c r="G199" s="95" t="s">
        <v>1</v>
      </c>
      <c r="H199" s="37" t="s">
        <v>344</v>
      </c>
    </row>
    <row r="200" spans="1:8" s="10" customFormat="1" ht="16.5" customHeight="1">
      <c r="A200" s="9">
        <v>33</v>
      </c>
      <c r="B200" s="51" t="s">
        <v>3077</v>
      </c>
      <c r="C200" s="286" t="s">
        <v>3078</v>
      </c>
      <c r="D200" s="287" t="s">
        <v>13</v>
      </c>
      <c r="E200" s="42" t="s">
        <v>3082</v>
      </c>
      <c r="F200" s="69" t="s">
        <v>3083</v>
      </c>
      <c r="G200" s="69" t="s">
        <v>2840</v>
      </c>
      <c r="H200" s="37" t="s">
        <v>344</v>
      </c>
    </row>
    <row r="201" spans="1:8" s="10" customFormat="1" ht="16.5" customHeight="1">
      <c r="A201" s="9">
        <v>34</v>
      </c>
      <c r="B201" s="51" t="s">
        <v>3079</v>
      </c>
      <c r="C201" s="286" t="s">
        <v>3080</v>
      </c>
      <c r="D201" s="287" t="s">
        <v>3081</v>
      </c>
      <c r="E201" s="42" t="s">
        <v>3082</v>
      </c>
      <c r="F201" s="69" t="s">
        <v>3083</v>
      </c>
      <c r="G201" s="95" t="s">
        <v>1</v>
      </c>
      <c r="H201" s="37" t="s">
        <v>344</v>
      </c>
    </row>
    <row r="202" spans="1:8" s="10" customFormat="1" ht="16.5" customHeight="1">
      <c r="A202" s="9">
        <v>35</v>
      </c>
      <c r="B202" s="51" t="s">
        <v>3010</v>
      </c>
      <c r="C202" s="286" t="s">
        <v>3011</v>
      </c>
      <c r="D202" s="287" t="s">
        <v>50</v>
      </c>
      <c r="E202" s="42" t="s">
        <v>3039</v>
      </c>
      <c r="F202" s="69" t="s">
        <v>3040</v>
      </c>
      <c r="G202" s="95" t="s">
        <v>1</v>
      </c>
      <c r="H202" s="37" t="s">
        <v>3041</v>
      </c>
    </row>
    <row r="203" spans="1:8" s="10" customFormat="1" ht="16.5" customHeight="1">
      <c r="A203" s="9">
        <v>36</v>
      </c>
      <c r="B203" s="51" t="s">
        <v>3012</v>
      </c>
      <c r="C203" s="286" t="s">
        <v>85</v>
      </c>
      <c r="D203" s="287" t="s">
        <v>142</v>
      </c>
      <c r="E203" s="42" t="s">
        <v>3039</v>
      </c>
      <c r="F203" s="69" t="s">
        <v>3040</v>
      </c>
      <c r="G203" s="95" t="s">
        <v>1</v>
      </c>
      <c r="H203" s="37" t="s">
        <v>3041</v>
      </c>
    </row>
    <row r="204" spans="1:8" s="10" customFormat="1" ht="16.5" customHeight="1">
      <c r="A204" s="9">
        <v>37</v>
      </c>
      <c r="B204" s="51" t="s">
        <v>3013</v>
      </c>
      <c r="C204" s="286" t="s">
        <v>3014</v>
      </c>
      <c r="D204" s="287" t="s">
        <v>376</v>
      </c>
      <c r="E204" s="42" t="s">
        <v>3039</v>
      </c>
      <c r="F204" s="69" t="s">
        <v>3040</v>
      </c>
      <c r="G204" s="95" t="s">
        <v>1</v>
      </c>
      <c r="H204" s="37" t="s">
        <v>3041</v>
      </c>
    </row>
    <row r="205" spans="1:8" s="10" customFormat="1" ht="16.5" customHeight="1">
      <c r="A205" s="9">
        <v>38</v>
      </c>
      <c r="B205" s="51" t="s">
        <v>3015</v>
      </c>
      <c r="C205" s="286" t="s">
        <v>3016</v>
      </c>
      <c r="D205" s="287" t="s">
        <v>156</v>
      </c>
      <c r="E205" s="42" t="s">
        <v>3039</v>
      </c>
      <c r="F205" s="69" t="s">
        <v>3040</v>
      </c>
      <c r="G205" s="95" t="s">
        <v>1</v>
      </c>
      <c r="H205" s="37" t="s">
        <v>3041</v>
      </c>
    </row>
    <row r="206" spans="1:8" s="10" customFormat="1" ht="16.5" customHeight="1">
      <c r="A206" s="9">
        <v>39</v>
      </c>
      <c r="B206" s="51" t="s">
        <v>3017</v>
      </c>
      <c r="C206" s="286" t="s">
        <v>3018</v>
      </c>
      <c r="D206" s="287" t="s">
        <v>198</v>
      </c>
      <c r="E206" s="42" t="s">
        <v>3039</v>
      </c>
      <c r="F206" s="69" t="s">
        <v>3040</v>
      </c>
      <c r="G206" s="95" t="s">
        <v>1</v>
      </c>
      <c r="H206" s="37" t="s">
        <v>3041</v>
      </c>
    </row>
    <row r="207" spans="1:8" s="10" customFormat="1" ht="16.5" customHeight="1">
      <c r="A207" s="9">
        <v>40</v>
      </c>
      <c r="B207" s="51" t="s">
        <v>3019</v>
      </c>
      <c r="C207" s="286" t="s">
        <v>3020</v>
      </c>
      <c r="D207" s="287" t="s">
        <v>10</v>
      </c>
      <c r="E207" s="42" t="s">
        <v>3039</v>
      </c>
      <c r="F207" s="69" t="s">
        <v>3040</v>
      </c>
      <c r="G207" s="95" t="s">
        <v>1</v>
      </c>
      <c r="H207" s="37" t="s">
        <v>3041</v>
      </c>
    </row>
    <row r="208" spans="1:8" s="10" customFormat="1" ht="16.5" customHeight="1">
      <c r="A208" s="9">
        <v>41</v>
      </c>
      <c r="B208" s="51" t="s">
        <v>3021</v>
      </c>
      <c r="C208" s="286" t="s">
        <v>638</v>
      </c>
      <c r="D208" s="287" t="s">
        <v>134</v>
      </c>
      <c r="E208" s="42" t="s">
        <v>3039</v>
      </c>
      <c r="F208" s="69" t="s">
        <v>3040</v>
      </c>
      <c r="G208" s="95" t="s">
        <v>1</v>
      </c>
      <c r="H208" s="37" t="s">
        <v>3041</v>
      </c>
    </row>
    <row r="209" spans="1:8" s="10" customFormat="1" ht="16.5" customHeight="1">
      <c r="A209" s="9">
        <v>42</v>
      </c>
      <c r="B209" s="51" t="s">
        <v>3022</v>
      </c>
      <c r="C209" s="286" t="s">
        <v>3023</v>
      </c>
      <c r="D209" s="287" t="s">
        <v>53</v>
      </c>
      <c r="E209" s="42" t="s">
        <v>3039</v>
      </c>
      <c r="F209" s="69" t="s">
        <v>3040</v>
      </c>
      <c r="G209" s="95" t="s">
        <v>1</v>
      </c>
      <c r="H209" s="37" t="s">
        <v>3041</v>
      </c>
    </row>
    <row r="210" spans="1:8" s="10" customFormat="1" ht="16.5" customHeight="1">
      <c r="A210" s="9">
        <v>43</v>
      </c>
      <c r="B210" s="51" t="s">
        <v>3024</v>
      </c>
      <c r="C210" s="286" t="s">
        <v>2090</v>
      </c>
      <c r="D210" s="287" t="s">
        <v>154</v>
      </c>
      <c r="E210" s="42" t="s">
        <v>3039</v>
      </c>
      <c r="F210" s="69" t="s">
        <v>3040</v>
      </c>
      <c r="G210" s="95" t="s">
        <v>1</v>
      </c>
      <c r="H210" s="37" t="s">
        <v>3041</v>
      </c>
    </row>
    <row r="211" spans="1:8" s="10" customFormat="1" ht="16.5" customHeight="1">
      <c r="A211" s="9">
        <v>44</v>
      </c>
      <c r="B211" s="51" t="s">
        <v>3025</v>
      </c>
      <c r="C211" s="286" t="s">
        <v>3026</v>
      </c>
      <c r="D211" s="287" t="s">
        <v>2889</v>
      </c>
      <c r="E211" s="42" t="s">
        <v>3039</v>
      </c>
      <c r="F211" s="69" t="s">
        <v>3040</v>
      </c>
      <c r="G211" s="69" t="s">
        <v>2973</v>
      </c>
      <c r="H211" s="37" t="s">
        <v>3041</v>
      </c>
    </row>
    <row r="212" spans="1:8" s="10" customFormat="1" ht="16.5" customHeight="1">
      <c r="A212" s="9">
        <v>45</v>
      </c>
      <c r="B212" s="51" t="s">
        <v>3027</v>
      </c>
      <c r="C212" s="286" t="s">
        <v>3028</v>
      </c>
      <c r="D212" s="287" t="s">
        <v>1558</v>
      </c>
      <c r="E212" s="42" t="s">
        <v>3039</v>
      </c>
      <c r="F212" s="69" t="s">
        <v>3040</v>
      </c>
      <c r="G212" s="69" t="s">
        <v>2840</v>
      </c>
      <c r="H212" s="37" t="s">
        <v>3041</v>
      </c>
    </row>
    <row r="213" spans="1:8" s="10" customFormat="1" ht="16.5" customHeight="1">
      <c r="A213" s="9">
        <v>46</v>
      </c>
      <c r="B213" s="51" t="s">
        <v>3029</v>
      </c>
      <c r="C213" s="286" t="s">
        <v>3030</v>
      </c>
      <c r="D213" s="287" t="s">
        <v>161</v>
      </c>
      <c r="E213" s="42" t="s">
        <v>3039</v>
      </c>
      <c r="F213" s="69" t="s">
        <v>3040</v>
      </c>
      <c r="G213" s="95" t="s">
        <v>1</v>
      </c>
      <c r="H213" s="37" t="s">
        <v>3041</v>
      </c>
    </row>
    <row r="214" spans="1:8" s="10" customFormat="1" ht="16.5" customHeight="1">
      <c r="A214" s="9">
        <v>47</v>
      </c>
      <c r="B214" s="51" t="s">
        <v>3031</v>
      </c>
      <c r="C214" s="286" t="s">
        <v>3032</v>
      </c>
      <c r="D214" s="287" t="s">
        <v>67</v>
      </c>
      <c r="E214" s="42" t="s">
        <v>3039</v>
      </c>
      <c r="F214" s="69" t="s">
        <v>3040</v>
      </c>
      <c r="G214" s="95" t="s">
        <v>1</v>
      </c>
      <c r="H214" s="37" t="s">
        <v>3041</v>
      </c>
    </row>
    <row r="215" spans="1:8" s="10" customFormat="1" ht="16.5" customHeight="1">
      <c r="A215" s="9">
        <v>48</v>
      </c>
      <c r="B215" s="51" t="s">
        <v>3033</v>
      </c>
      <c r="C215" s="286" t="s">
        <v>3034</v>
      </c>
      <c r="D215" s="287" t="s">
        <v>182</v>
      </c>
      <c r="E215" s="42" t="s">
        <v>3039</v>
      </c>
      <c r="F215" s="69" t="s">
        <v>3040</v>
      </c>
      <c r="G215" s="95" t="s">
        <v>1</v>
      </c>
      <c r="H215" s="37" t="s">
        <v>3041</v>
      </c>
    </row>
    <row r="216" spans="1:8" s="10" customFormat="1" ht="16.5" customHeight="1">
      <c r="A216" s="9">
        <v>49</v>
      </c>
      <c r="B216" s="51" t="s">
        <v>3035</v>
      </c>
      <c r="C216" s="286" t="s">
        <v>296</v>
      </c>
      <c r="D216" s="287" t="s">
        <v>82</v>
      </c>
      <c r="E216" s="42" t="s">
        <v>3039</v>
      </c>
      <c r="F216" s="69" t="s">
        <v>3040</v>
      </c>
      <c r="G216" s="95" t="s">
        <v>1</v>
      </c>
      <c r="H216" s="37" t="s">
        <v>3041</v>
      </c>
    </row>
    <row r="217" spans="1:8" s="10" customFormat="1" ht="16.5" customHeight="1">
      <c r="A217" s="9">
        <v>50</v>
      </c>
      <c r="B217" s="51" t="s">
        <v>3036</v>
      </c>
      <c r="C217" s="286" t="s">
        <v>19</v>
      </c>
      <c r="D217" s="287" t="s">
        <v>84</v>
      </c>
      <c r="E217" s="42" t="s">
        <v>3039</v>
      </c>
      <c r="F217" s="69" t="s">
        <v>3040</v>
      </c>
      <c r="G217" s="95" t="s">
        <v>1</v>
      </c>
      <c r="H217" s="37" t="s">
        <v>3041</v>
      </c>
    </row>
    <row r="218" spans="1:8" s="10" customFormat="1" ht="16.5" customHeight="1">
      <c r="A218" s="9">
        <v>51</v>
      </c>
      <c r="B218" s="51" t="s">
        <v>3037</v>
      </c>
      <c r="C218" s="286" t="s">
        <v>3038</v>
      </c>
      <c r="D218" s="287" t="s">
        <v>52</v>
      </c>
      <c r="E218" s="42" t="s">
        <v>3039</v>
      </c>
      <c r="F218" s="69" t="s">
        <v>3040</v>
      </c>
      <c r="G218" s="95" t="s">
        <v>1</v>
      </c>
      <c r="H218" s="37" t="s">
        <v>3041</v>
      </c>
    </row>
    <row r="219" spans="1:8" s="10" customFormat="1" ht="16.5" customHeight="1">
      <c r="A219" s="9">
        <v>52</v>
      </c>
      <c r="B219" s="51" t="s">
        <v>3084</v>
      </c>
      <c r="C219" s="286" t="s">
        <v>3085</v>
      </c>
      <c r="D219" s="287" t="s">
        <v>50</v>
      </c>
      <c r="E219" s="42" t="s">
        <v>3105</v>
      </c>
      <c r="F219" s="69" t="s">
        <v>3106</v>
      </c>
      <c r="G219" s="69" t="s">
        <v>2083</v>
      </c>
      <c r="H219" s="37" t="s">
        <v>3112</v>
      </c>
    </row>
    <row r="220" spans="1:8" s="10" customFormat="1" ht="16.5" customHeight="1">
      <c r="A220" s="9">
        <v>53</v>
      </c>
      <c r="B220" s="51" t="s">
        <v>3086</v>
      </c>
      <c r="C220" s="286" t="s">
        <v>3087</v>
      </c>
      <c r="D220" s="287" t="s">
        <v>921</v>
      </c>
      <c r="E220" s="42" t="s">
        <v>3105</v>
      </c>
      <c r="F220" s="69" t="s">
        <v>2501</v>
      </c>
      <c r="G220" s="95" t="s">
        <v>1</v>
      </c>
      <c r="H220" s="37" t="s">
        <v>3112</v>
      </c>
    </row>
    <row r="221" spans="1:8" s="10" customFormat="1" ht="16.5" customHeight="1">
      <c r="A221" s="9">
        <v>54</v>
      </c>
      <c r="B221" s="51" t="s">
        <v>3088</v>
      </c>
      <c r="C221" s="286" t="s">
        <v>3089</v>
      </c>
      <c r="D221" s="287" t="s">
        <v>151</v>
      </c>
      <c r="E221" s="42" t="s">
        <v>3105</v>
      </c>
      <c r="F221" s="69" t="s">
        <v>3107</v>
      </c>
      <c r="G221" s="69" t="s">
        <v>3111</v>
      </c>
      <c r="H221" s="37" t="s">
        <v>3112</v>
      </c>
    </row>
    <row r="222" spans="1:8" s="10" customFormat="1" ht="16.5" customHeight="1">
      <c r="A222" s="9">
        <v>55</v>
      </c>
      <c r="B222" s="51" t="s">
        <v>3113</v>
      </c>
      <c r="C222" s="286" t="s">
        <v>3114</v>
      </c>
      <c r="D222" s="287" t="s">
        <v>8</v>
      </c>
      <c r="E222" s="42" t="s">
        <v>3105</v>
      </c>
      <c r="F222" s="69" t="s">
        <v>2501</v>
      </c>
      <c r="G222" s="69" t="s">
        <v>2083</v>
      </c>
      <c r="H222" s="37" t="s">
        <v>3112</v>
      </c>
    </row>
    <row r="223" spans="1:8" s="10" customFormat="1" ht="16.5" customHeight="1">
      <c r="A223" s="9">
        <v>56</v>
      </c>
      <c r="B223" s="51" t="s">
        <v>3090</v>
      </c>
      <c r="C223" s="286" t="s">
        <v>101</v>
      </c>
      <c r="D223" s="287" t="s">
        <v>53</v>
      </c>
      <c r="E223" s="42" t="s">
        <v>3105</v>
      </c>
      <c r="F223" s="69" t="s">
        <v>2501</v>
      </c>
      <c r="G223" s="95" t="s">
        <v>1</v>
      </c>
      <c r="H223" s="37" t="s">
        <v>3112</v>
      </c>
    </row>
    <row r="224" spans="1:8" s="10" customFormat="1" ht="16.5" customHeight="1">
      <c r="A224" s="9">
        <v>57</v>
      </c>
      <c r="B224" s="51" t="s">
        <v>3091</v>
      </c>
      <c r="C224" s="286" t="s">
        <v>3092</v>
      </c>
      <c r="D224" s="287" t="s">
        <v>53</v>
      </c>
      <c r="E224" s="42" t="s">
        <v>3105</v>
      </c>
      <c r="F224" s="69" t="s">
        <v>2501</v>
      </c>
      <c r="G224" s="95" t="s">
        <v>1</v>
      </c>
      <c r="H224" s="37" t="s">
        <v>3112</v>
      </c>
    </row>
    <row r="225" spans="1:8" s="10" customFormat="1" ht="16.5" customHeight="1">
      <c r="A225" s="9">
        <v>58</v>
      </c>
      <c r="B225" s="51" t="s">
        <v>3093</v>
      </c>
      <c r="C225" s="286" t="s">
        <v>2237</v>
      </c>
      <c r="D225" s="287" t="s">
        <v>215</v>
      </c>
      <c r="E225" s="42" t="s">
        <v>3105</v>
      </c>
      <c r="F225" s="69" t="s">
        <v>2104</v>
      </c>
      <c r="G225" s="69" t="s">
        <v>3111</v>
      </c>
      <c r="H225" s="37" t="s">
        <v>3112</v>
      </c>
    </row>
    <row r="226" spans="1:8" s="10" customFormat="1" ht="16.5" customHeight="1">
      <c r="A226" s="9">
        <v>59</v>
      </c>
      <c r="B226" s="51" t="s">
        <v>3094</v>
      </c>
      <c r="C226" s="286" t="s">
        <v>129</v>
      </c>
      <c r="D226" s="287" t="s">
        <v>81</v>
      </c>
      <c r="E226" s="42" t="s">
        <v>3105</v>
      </c>
      <c r="F226" s="69" t="s">
        <v>3109</v>
      </c>
      <c r="G226" s="69" t="s">
        <v>3108</v>
      </c>
      <c r="H226" s="37" t="s">
        <v>3112</v>
      </c>
    </row>
    <row r="227" spans="1:8" s="10" customFormat="1" ht="16.5" customHeight="1">
      <c r="A227" s="9">
        <v>60</v>
      </c>
      <c r="B227" s="51" t="s">
        <v>3095</v>
      </c>
      <c r="C227" s="286" t="s">
        <v>3096</v>
      </c>
      <c r="D227" s="287" t="s">
        <v>112</v>
      </c>
      <c r="E227" s="42" t="s">
        <v>3105</v>
      </c>
      <c r="F227" s="69" t="s">
        <v>2501</v>
      </c>
      <c r="G227" s="69" t="s">
        <v>3111</v>
      </c>
      <c r="H227" s="37" t="s">
        <v>3112</v>
      </c>
    </row>
    <row r="228" spans="1:8" s="10" customFormat="1" ht="16.5" customHeight="1">
      <c r="A228" s="9">
        <v>61</v>
      </c>
      <c r="B228" s="51" t="s">
        <v>3097</v>
      </c>
      <c r="C228" s="286" t="s">
        <v>3098</v>
      </c>
      <c r="D228" s="287" t="s">
        <v>52</v>
      </c>
      <c r="E228" s="42" t="s">
        <v>3105</v>
      </c>
      <c r="F228" s="69" t="s">
        <v>2501</v>
      </c>
      <c r="G228" s="69" t="s">
        <v>2083</v>
      </c>
      <c r="H228" s="37" t="s">
        <v>3112</v>
      </c>
    </row>
    <row r="229" spans="1:8" s="10" customFormat="1" ht="16.5" customHeight="1">
      <c r="A229" s="9">
        <v>62</v>
      </c>
      <c r="B229" s="51" t="s">
        <v>3099</v>
      </c>
      <c r="C229" s="286" t="s">
        <v>3100</v>
      </c>
      <c r="D229" s="287" t="s">
        <v>811</v>
      </c>
      <c r="E229" s="42" t="s">
        <v>3105</v>
      </c>
      <c r="F229" s="69" t="s">
        <v>2501</v>
      </c>
      <c r="G229" s="95" t="s">
        <v>1</v>
      </c>
      <c r="H229" s="37" t="s">
        <v>3112</v>
      </c>
    </row>
    <row r="230" spans="1:8" s="10" customFormat="1" ht="16.5" customHeight="1">
      <c r="A230" s="9">
        <v>63</v>
      </c>
      <c r="B230" s="51" t="s">
        <v>3101</v>
      </c>
      <c r="C230" s="286" t="s">
        <v>3102</v>
      </c>
      <c r="D230" s="287" t="s">
        <v>133</v>
      </c>
      <c r="E230" s="42" t="s">
        <v>3105</v>
      </c>
      <c r="F230" s="69" t="s">
        <v>2501</v>
      </c>
      <c r="G230" s="95" t="s">
        <v>1</v>
      </c>
      <c r="H230" s="37" t="s">
        <v>3112</v>
      </c>
    </row>
    <row r="231" spans="1:8" s="10" customFormat="1" ht="16.5" customHeight="1">
      <c r="A231" s="9">
        <v>64</v>
      </c>
      <c r="B231" s="51" t="s">
        <v>3103</v>
      </c>
      <c r="C231" s="286" t="s">
        <v>1169</v>
      </c>
      <c r="D231" s="287" t="s">
        <v>133</v>
      </c>
      <c r="E231" s="42" t="s">
        <v>3105</v>
      </c>
      <c r="F231" s="69" t="s">
        <v>3110</v>
      </c>
      <c r="G231" s="69" t="s">
        <v>2543</v>
      </c>
      <c r="H231" s="37" t="s">
        <v>3112</v>
      </c>
    </row>
    <row r="232" spans="1:8" s="10" customFormat="1" ht="16.5" customHeight="1">
      <c r="A232" s="9">
        <v>65</v>
      </c>
      <c r="B232" s="51" t="s">
        <v>3104</v>
      </c>
      <c r="C232" s="286" t="s">
        <v>2582</v>
      </c>
      <c r="D232" s="287" t="s">
        <v>1161</v>
      </c>
      <c r="E232" s="42" t="s">
        <v>3105</v>
      </c>
      <c r="F232" s="69" t="s">
        <v>2501</v>
      </c>
      <c r="G232" s="69" t="s">
        <v>2083</v>
      </c>
      <c r="H232" s="37" t="s">
        <v>3112</v>
      </c>
    </row>
    <row r="233" spans="1:8" s="10" customFormat="1" ht="16.5" customHeight="1">
      <c r="A233" s="9">
        <v>66</v>
      </c>
      <c r="B233" s="51" t="s">
        <v>3115</v>
      </c>
      <c r="C233" s="286" t="s">
        <v>101</v>
      </c>
      <c r="D233" s="287" t="s">
        <v>3116</v>
      </c>
      <c r="E233" s="42" t="s">
        <v>3129</v>
      </c>
      <c r="F233" s="69" t="s">
        <v>1965</v>
      </c>
      <c r="G233" s="69" t="s">
        <v>3130</v>
      </c>
      <c r="H233" s="37" t="s">
        <v>3131</v>
      </c>
    </row>
    <row r="234" spans="1:8" s="10" customFormat="1" ht="16.5" customHeight="1">
      <c r="A234" s="9">
        <v>67</v>
      </c>
      <c r="B234" s="51" t="s">
        <v>3117</v>
      </c>
      <c r="C234" s="286" t="s">
        <v>3118</v>
      </c>
      <c r="D234" s="287" t="s">
        <v>511</v>
      </c>
      <c r="E234" s="42" t="s">
        <v>3129</v>
      </c>
      <c r="F234" s="69" t="s">
        <v>2793</v>
      </c>
      <c r="G234" s="95" t="s">
        <v>1</v>
      </c>
      <c r="H234" s="37" t="s">
        <v>3131</v>
      </c>
    </row>
    <row r="235" spans="1:8" s="10" customFormat="1" ht="16.5" customHeight="1">
      <c r="A235" s="9">
        <v>68</v>
      </c>
      <c r="B235" s="51" t="s">
        <v>3119</v>
      </c>
      <c r="C235" s="286" t="s">
        <v>3120</v>
      </c>
      <c r="D235" s="287" t="s">
        <v>376</v>
      </c>
      <c r="E235" s="42" t="s">
        <v>3129</v>
      </c>
      <c r="F235" s="69" t="s">
        <v>2793</v>
      </c>
      <c r="G235" s="95" t="s">
        <v>1</v>
      </c>
      <c r="H235" s="37" t="s">
        <v>3131</v>
      </c>
    </row>
    <row r="236" spans="1:8" s="10" customFormat="1" ht="16.5" customHeight="1">
      <c r="A236" s="9">
        <v>69</v>
      </c>
      <c r="B236" s="51" t="s">
        <v>3121</v>
      </c>
      <c r="C236" s="286" t="s">
        <v>3122</v>
      </c>
      <c r="D236" s="287" t="s">
        <v>10</v>
      </c>
      <c r="E236" s="42" t="s">
        <v>3129</v>
      </c>
      <c r="F236" s="69" t="s">
        <v>1965</v>
      </c>
      <c r="G236" s="95" t="s">
        <v>1</v>
      </c>
      <c r="H236" s="37" t="s">
        <v>3131</v>
      </c>
    </row>
    <row r="237" spans="1:8" s="10" customFormat="1" ht="16.5" customHeight="1">
      <c r="A237" s="9">
        <v>70</v>
      </c>
      <c r="B237" s="51" t="s">
        <v>3123</v>
      </c>
      <c r="C237" s="286" t="s">
        <v>3124</v>
      </c>
      <c r="D237" s="287" t="s">
        <v>3125</v>
      </c>
      <c r="E237" s="42" t="s">
        <v>3129</v>
      </c>
      <c r="F237" s="69" t="s">
        <v>1965</v>
      </c>
      <c r="G237" s="95" t="s">
        <v>1</v>
      </c>
      <c r="H237" s="37" t="s">
        <v>3131</v>
      </c>
    </row>
    <row r="238" spans="1:8" s="10" customFormat="1" ht="16.5" customHeight="1">
      <c r="A238" s="9">
        <v>71</v>
      </c>
      <c r="B238" s="51" t="s">
        <v>3126</v>
      </c>
      <c r="C238" s="286" t="s">
        <v>3127</v>
      </c>
      <c r="D238" s="287" t="s">
        <v>112</v>
      </c>
      <c r="E238" s="42" t="s">
        <v>3129</v>
      </c>
      <c r="F238" s="69" t="s">
        <v>1965</v>
      </c>
      <c r="G238" s="95" t="s">
        <v>1</v>
      </c>
      <c r="H238" s="37" t="s">
        <v>3131</v>
      </c>
    </row>
    <row r="239" spans="1:8" s="10" customFormat="1" ht="16.5" customHeight="1">
      <c r="A239" s="9">
        <v>72</v>
      </c>
      <c r="B239" s="51" t="s">
        <v>3128</v>
      </c>
      <c r="C239" s="286" t="s">
        <v>1133</v>
      </c>
      <c r="D239" s="287" t="s">
        <v>988</v>
      </c>
      <c r="E239" s="42" t="s">
        <v>3129</v>
      </c>
      <c r="F239" s="69" t="s">
        <v>1965</v>
      </c>
      <c r="G239" s="95" t="s">
        <v>1</v>
      </c>
      <c r="H239" s="37" t="s">
        <v>3131</v>
      </c>
    </row>
    <row r="240" spans="1:8" s="10" customFormat="1" ht="16.5" customHeight="1">
      <c r="A240" s="9">
        <v>73</v>
      </c>
      <c r="B240" s="51" t="s">
        <v>3379</v>
      </c>
      <c r="C240" s="286" t="s">
        <v>3380</v>
      </c>
      <c r="D240" s="287" t="s">
        <v>272</v>
      </c>
      <c r="E240" s="42" t="s">
        <v>989</v>
      </c>
      <c r="F240" s="69" t="s">
        <v>3387</v>
      </c>
      <c r="G240" s="69" t="s">
        <v>3390</v>
      </c>
      <c r="H240" s="37" t="s">
        <v>1025</v>
      </c>
    </row>
    <row r="241" spans="1:8" s="10" customFormat="1" ht="16.5" customHeight="1">
      <c r="A241" s="9">
        <v>74</v>
      </c>
      <c r="B241" s="51" t="s">
        <v>3381</v>
      </c>
      <c r="C241" s="286" t="s">
        <v>196</v>
      </c>
      <c r="D241" s="287" t="s">
        <v>3382</v>
      </c>
      <c r="E241" s="42" t="s">
        <v>989</v>
      </c>
      <c r="F241" s="69" t="s">
        <v>3388</v>
      </c>
      <c r="G241" s="69" t="s">
        <v>3391</v>
      </c>
      <c r="H241" s="37" t="s">
        <v>1025</v>
      </c>
    </row>
    <row r="242" spans="1:8" s="10" customFormat="1" ht="16.5" customHeight="1">
      <c r="A242" s="9">
        <v>75</v>
      </c>
      <c r="B242" s="51" t="s">
        <v>3383</v>
      </c>
      <c r="C242" s="286" t="s">
        <v>3384</v>
      </c>
      <c r="D242" s="287" t="s">
        <v>112</v>
      </c>
      <c r="E242" s="42" t="s">
        <v>989</v>
      </c>
      <c r="F242" s="69" t="s">
        <v>3389</v>
      </c>
      <c r="G242" s="69" t="s">
        <v>2840</v>
      </c>
      <c r="H242" s="37" t="s">
        <v>1025</v>
      </c>
    </row>
    <row r="243" spans="1:8" s="10" customFormat="1" ht="16.5" customHeight="1">
      <c r="A243" s="9">
        <v>76</v>
      </c>
      <c r="B243" s="51" t="s">
        <v>3385</v>
      </c>
      <c r="C243" s="286" t="s">
        <v>3386</v>
      </c>
      <c r="D243" s="287" t="s">
        <v>111</v>
      </c>
      <c r="E243" s="42" t="s">
        <v>989</v>
      </c>
      <c r="F243" s="69" t="s">
        <v>3389</v>
      </c>
      <c r="G243" s="95" t="s">
        <v>1</v>
      </c>
      <c r="H243" s="37" t="s">
        <v>1025</v>
      </c>
    </row>
    <row r="244" spans="1:8" s="10" customFormat="1" ht="16.5" customHeight="1">
      <c r="A244" s="9">
        <v>77</v>
      </c>
      <c r="B244" s="51" t="s">
        <v>3222</v>
      </c>
      <c r="C244" s="286" t="s">
        <v>41</v>
      </c>
      <c r="D244" s="287" t="s">
        <v>382</v>
      </c>
      <c r="E244" s="42" t="s">
        <v>3230</v>
      </c>
      <c r="F244" s="69" t="s">
        <v>1954</v>
      </c>
      <c r="G244" s="69" t="s">
        <v>3231</v>
      </c>
      <c r="H244" s="37" t="s">
        <v>341</v>
      </c>
    </row>
    <row r="245" spans="1:8" s="10" customFormat="1" ht="16.5" customHeight="1">
      <c r="A245" s="9">
        <v>78</v>
      </c>
      <c r="B245" s="51" t="s">
        <v>3223</v>
      </c>
      <c r="C245" s="286" t="s">
        <v>83</v>
      </c>
      <c r="D245" s="287" t="s">
        <v>47</v>
      </c>
      <c r="E245" s="42" t="s">
        <v>3230</v>
      </c>
      <c r="F245" s="69" t="s">
        <v>2031</v>
      </c>
      <c r="G245" s="95" t="s">
        <v>1</v>
      </c>
      <c r="H245" s="37" t="s">
        <v>341</v>
      </c>
    </row>
    <row r="246" spans="1:8" s="10" customFormat="1" ht="16.5" customHeight="1">
      <c r="A246" s="9">
        <v>79</v>
      </c>
      <c r="B246" s="51" t="s">
        <v>3224</v>
      </c>
      <c r="C246" s="286" t="s">
        <v>3225</v>
      </c>
      <c r="D246" s="287" t="s">
        <v>146</v>
      </c>
      <c r="E246" s="42" t="s">
        <v>3230</v>
      </c>
      <c r="F246" s="69" t="s">
        <v>1954</v>
      </c>
      <c r="G246" s="95" t="s">
        <v>1</v>
      </c>
      <c r="H246" s="37" t="s">
        <v>341</v>
      </c>
    </row>
    <row r="247" spans="1:8" s="10" customFormat="1" ht="16.5" customHeight="1">
      <c r="A247" s="9">
        <v>80</v>
      </c>
      <c r="B247" s="51" t="s">
        <v>3226</v>
      </c>
      <c r="C247" s="286" t="s">
        <v>3227</v>
      </c>
      <c r="D247" s="287" t="s">
        <v>66</v>
      </c>
      <c r="E247" s="42" t="s">
        <v>3230</v>
      </c>
      <c r="F247" s="69" t="s">
        <v>1954</v>
      </c>
      <c r="G247" s="95" t="s">
        <v>1</v>
      </c>
      <c r="H247" s="37" t="s">
        <v>341</v>
      </c>
    </row>
    <row r="248" spans="1:8" s="10" customFormat="1" ht="16.5" customHeight="1">
      <c r="A248" s="9">
        <v>81</v>
      </c>
      <c r="B248" s="51" t="s">
        <v>3228</v>
      </c>
      <c r="C248" s="286" t="s">
        <v>1368</v>
      </c>
      <c r="D248" s="287" t="s">
        <v>161</v>
      </c>
      <c r="E248" s="42" t="s">
        <v>3230</v>
      </c>
      <c r="F248" s="69" t="s">
        <v>1954</v>
      </c>
      <c r="G248" s="95" t="s">
        <v>1</v>
      </c>
      <c r="H248" s="37" t="s">
        <v>341</v>
      </c>
    </row>
    <row r="249" spans="1:8" s="10" customFormat="1" ht="16.5" customHeight="1">
      <c r="A249" s="9">
        <v>82</v>
      </c>
      <c r="B249" s="51" t="s">
        <v>3229</v>
      </c>
      <c r="C249" s="286" t="s">
        <v>186</v>
      </c>
      <c r="D249" s="287" t="s">
        <v>76</v>
      </c>
      <c r="E249" s="42" t="s">
        <v>3230</v>
      </c>
      <c r="F249" s="69" t="s">
        <v>1903</v>
      </c>
      <c r="G249" s="95" t="s">
        <v>1</v>
      </c>
      <c r="H249" s="37" t="s">
        <v>341</v>
      </c>
    </row>
    <row r="250" spans="1:8" s="10" customFormat="1" ht="16.5" customHeight="1">
      <c r="A250" s="9">
        <v>83</v>
      </c>
      <c r="B250" s="51" t="s">
        <v>3132</v>
      </c>
      <c r="C250" s="286" t="s">
        <v>3133</v>
      </c>
      <c r="D250" s="287" t="s">
        <v>173</v>
      </c>
      <c r="E250" s="42" t="s">
        <v>3151</v>
      </c>
      <c r="F250" s="69" t="s">
        <v>2103</v>
      </c>
      <c r="G250" s="69" t="s">
        <v>3154</v>
      </c>
      <c r="H250" s="37" t="s">
        <v>3155</v>
      </c>
    </row>
    <row r="251" spans="1:8" s="10" customFormat="1" ht="16.5" customHeight="1">
      <c r="A251" s="9">
        <v>84</v>
      </c>
      <c r="B251" s="51" t="s">
        <v>3134</v>
      </c>
      <c r="C251" s="286" t="s">
        <v>3135</v>
      </c>
      <c r="D251" s="287" t="s">
        <v>209</v>
      </c>
      <c r="E251" s="42" t="s">
        <v>3151</v>
      </c>
      <c r="F251" s="69" t="s">
        <v>2103</v>
      </c>
      <c r="G251" s="69" t="s">
        <v>2840</v>
      </c>
      <c r="H251" s="37" t="s">
        <v>3155</v>
      </c>
    </row>
    <row r="252" spans="1:8" s="10" customFormat="1" ht="16.5" customHeight="1">
      <c r="A252" s="9">
        <v>85</v>
      </c>
      <c r="B252" s="51" t="s">
        <v>3136</v>
      </c>
      <c r="C252" s="286" t="s">
        <v>3137</v>
      </c>
      <c r="D252" s="287" t="s">
        <v>179</v>
      </c>
      <c r="E252" s="42" t="s">
        <v>3151</v>
      </c>
      <c r="F252" s="69" t="s">
        <v>2103</v>
      </c>
      <c r="G252" s="95" t="s">
        <v>1</v>
      </c>
      <c r="H252" s="37" t="s">
        <v>3155</v>
      </c>
    </row>
    <row r="253" spans="1:8" s="10" customFormat="1" ht="16.5" customHeight="1">
      <c r="A253" s="9">
        <v>86</v>
      </c>
      <c r="B253" s="70" t="s">
        <v>3138</v>
      </c>
      <c r="C253" s="293" t="s">
        <v>3139</v>
      </c>
      <c r="D253" s="294" t="s">
        <v>272</v>
      </c>
      <c r="E253" s="295" t="s">
        <v>3151</v>
      </c>
      <c r="F253" s="69" t="s">
        <v>2103</v>
      </c>
      <c r="G253" s="322" t="s">
        <v>3513</v>
      </c>
      <c r="H253" s="37" t="s">
        <v>3155</v>
      </c>
    </row>
    <row r="254" spans="1:8" s="10" customFormat="1" ht="16.5" customHeight="1">
      <c r="A254" s="9">
        <v>87</v>
      </c>
      <c r="B254" s="51" t="s">
        <v>3140</v>
      </c>
      <c r="C254" s="286" t="s">
        <v>3141</v>
      </c>
      <c r="D254" s="287" t="s">
        <v>3142</v>
      </c>
      <c r="E254" s="42" t="s">
        <v>3151</v>
      </c>
      <c r="F254" s="69" t="s">
        <v>3152</v>
      </c>
      <c r="G254" s="69" t="s">
        <v>2840</v>
      </c>
      <c r="H254" s="37" t="s">
        <v>3155</v>
      </c>
    </row>
    <row r="255" spans="1:8" s="10" customFormat="1" ht="16.5" customHeight="1">
      <c r="A255" s="9">
        <v>88</v>
      </c>
      <c r="B255" s="51" t="s">
        <v>3143</v>
      </c>
      <c r="C255" s="286" t="s">
        <v>3144</v>
      </c>
      <c r="D255" s="287" t="s">
        <v>418</v>
      </c>
      <c r="E255" s="42" t="s">
        <v>3151</v>
      </c>
      <c r="F255" s="69" t="s">
        <v>2103</v>
      </c>
      <c r="G255" s="95" t="s">
        <v>1</v>
      </c>
      <c r="H255" s="37" t="s">
        <v>3155</v>
      </c>
    </row>
    <row r="256" spans="1:8" s="10" customFormat="1" ht="16.5" customHeight="1">
      <c r="A256" s="9">
        <v>89</v>
      </c>
      <c r="B256" s="51" t="s">
        <v>3145</v>
      </c>
      <c r="C256" s="286" t="s">
        <v>2150</v>
      </c>
      <c r="D256" s="287" t="s">
        <v>217</v>
      </c>
      <c r="E256" s="42" t="s">
        <v>3151</v>
      </c>
      <c r="F256" s="69" t="s">
        <v>2103</v>
      </c>
      <c r="G256" s="95" t="s">
        <v>1</v>
      </c>
      <c r="H256" s="37" t="s">
        <v>3155</v>
      </c>
    </row>
    <row r="257" spans="1:8" s="10" customFormat="1" ht="16.5" customHeight="1">
      <c r="A257" s="9">
        <v>90</v>
      </c>
      <c r="B257" s="51" t="s">
        <v>3146</v>
      </c>
      <c r="C257" s="286" t="s">
        <v>3147</v>
      </c>
      <c r="D257" s="287" t="s">
        <v>1661</v>
      </c>
      <c r="E257" s="42" t="s">
        <v>3151</v>
      </c>
      <c r="F257" s="69" t="s">
        <v>3153</v>
      </c>
      <c r="G257" s="95" t="s">
        <v>1</v>
      </c>
      <c r="H257" s="37" t="s">
        <v>3155</v>
      </c>
    </row>
    <row r="258" spans="1:8" s="10" customFormat="1" ht="16.5" customHeight="1">
      <c r="A258" s="9">
        <v>91</v>
      </c>
      <c r="B258" s="51" t="s">
        <v>3148</v>
      </c>
      <c r="C258" s="286" t="s">
        <v>3149</v>
      </c>
      <c r="D258" s="287" t="s">
        <v>133</v>
      </c>
      <c r="E258" s="42" t="s">
        <v>3151</v>
      </c>
      <c r="F258" s="69" t="s">
        <v>3153</v>
      </c>
      <c r="G258" s="95" t="s">
        <v>1</v>
      </c>
      <c r="H258" s="37" t="s">
        <v>3155</v>
      </c>
    </row>
    <row r="259" spans="1:8" s="10" customFormat="1" ht="16.5" customHeight="1">
      <c r="A259" s="9">
        <v>92</v>
      </c>
      <c r="B259" s="51" t="s">
        <v>3150</v>
      </c>
      <c r="C259" s="286" t="s">
        <v>2582</v>
      </c>
      <c r="D259" s="287" t="s">
        <v>2852</v>
      </c>
      <c r="E259" s="42" t="s">
        <v>3151</v>
      </c>
      <c r="F259" s="69" t="s">
        <v>3153</v>
      </c>
      <c r="G259" s="69" t="s">
        <v>2584</v>
      </c>
      <c r="H259" s="37" t="s">
        <v>3155</v>
      </c>
    </row>
    <row r="260" spans="1:8" s="8" customFormat="1" ht="20.100000000000001" customHeight="1">
      <c r="A260" s="45"/>
      <c r="B260" s="441" t="s">
        <v>3</v>
      </c>
      <c r="C260" s="466"/>
      <c r="D260" s="341">
        <f>A290</f>
        <v>30</v>
      </c>
      <c r="E260" s="44"/>
      <c r="F260" s="44"/>
      <c r="G260" s="231"/>
      <c r="H260" s="226"/>
    </row>
    <row r="261" spans="1:8" s="10" customFormat="1" ht="18" customHeight="1">
      <c r="A261" s="9">
        <v>1</v>
      </c>
      <c r="B261" s="51" t="s">
        <v>3392</v>
      </c>
      <c r="C261" s="286" t="s">
        <v>2191</v>
      </c>
      <c r="D261" s="287" t="s">
        <v>2662</v>
      </c>
      <c r="E261" s="42" t="s">
        <v>306</v>
      </c>
      <c r="F261" s="69" t="s">
        <v>2792</v>
      </c>
      <c r="G261" s="95"/>
      <c r="H261" s="37" t="s">
        <v>344</v>
      </c>
    </row>
    <row r="262" spans="1:8" s="10" customFormat="1" ht="18" customHeight="1">
      <c r="A262" s="9">
        <v>2</v>
      </c>
      <c r="B262" s="51" t="s">
        <v>3393</v>
      </c>
      <c r="C262" s="286" t="s">
        <v>2582</v>
      </c>
      <c r="D262" s="287" t="s">
        <v>2677</v>
      </c>
      <c r="E262" s="42" t="s">
        <v>306</v>
      </c>
      <c r="F262" s="69" t="s">
        <v>2792</v>
      </c>
      <c r="G262" s="95"/>
      <c r="H262" s="37" t="s">
        <v>344</v>
      </c>
    </row>
    <row r="263" spans="1:8" s="10" customFormat="1" ht="18" customHeight="1">
      <c r="A263" s="9">
        <v>3</v>
      </c>
      <c r="B263" s="51" t="s">
        <v>3394</v>
      </c>
      <c r="C263" s="286" t="s">
        <v>3395</v>
      </c>
      <c r="D263" s="287" t="s">
        <v>58</v>
      </c>
      <c r="E263" s="42" t="s">
        <v>306</v>
      </c>
      <c r="F263" s="69" t="s">
        <v>2792</v>
      </c>
      <c r="G263" s="95"/>
      <c r="H263" s="37" t="s">
        <v>344</v>
      </c>
    </row>
    <row r="264" spans="1:8" s="10" customFormat="1" ht="18" customHeight="1">
      <c r="A264" s="9">
        <v>4</v>
      </c>
      <c r="B264" s="51" t="s">
        <v>3396</v>
      </c>
      <c r="C264" s="286" t="s">
        <v>981</v>
      </c>
      <c r="D264" s="287" t="s">
        <v>152</v>
      </c>
      <c r="E264" s="42" t="s">
        <v>306</v>
      </c>
      <c r="F264" s="69" t="s">
        <v>2792</v>
      </c>
      <c r="G264" s="95"/>
      <c r="H264" s="37" t="s">
        <v>344</v>
      </c>
    </row>
    <row r="265" spans="1:8" s="10" customFormat="1" ht="18" customHeight="1">
      <c r="A265" s="9">
        <v>5</v>
      </c>
      <c r="B265" s="51" t="s">
        <v>3397</v>
      </c>
      <c r="C265" s="286" t="s">
        <v>1176</v>
      </c>
      <c r="D265" s="287" t="s">
        <v>152</v>
      </c>
      <c r="E265" s="42" t="s">
        <v>306</v>
      </c>
      <c r="F265" s="69" t="s">
        <v>2792</v>
      </c>
      <c r="G265" s="95"/>
      <c r="H265" s="37" t="s">
        <v>344</v>
      </c>
    </row>
    <row r="266" spans="1:8" s="10" customFormat="1" ht="18" customHeight="1">
      <c r="A266" s="9">
        <v>6</v>
      </c>
      <c r="B266" s="51" t="s">
        <v>3398</v>
      </c>
      <c r="C266" s="286" t="s">
        <v>3399</v>
      </c>
      <c r="D266" s="287" t="s">
        <v>10</v>
      </c>
      <c r="E266" s="42" t="s">
        <v>306</v>
      </c>
      <c r="F266" s="69" t="s">
        <v>2792</v>
      </c>
      <c r="G266" s="95"/>
      <c r="H266" s="37" t="s">
        <v>344</v>
      </c>
    </row>
    <row r="267" spans="1:8" s="10" customFormat="1" ht="18" customHeight="1">
      <c r="A267" s="9">
        <v>7</v>
      </c>
      <c r="B267" s="51" t="s">
        <v>3400</v>
      </c>
      <c r="C267" s="286" t="s">
        <v>3401</v>
      </c>
      <c r="D267" s="287" t="s">
        <v>210</v>
      </c>
      <c r="E267" s="42" t="s">
        <v>306</v>
      </c>
      <c r="F267" s="69" t="s">
        <v>2792</v>
      </c>
      <c r="G267" s="95"/>
      <c r="H267" s="37" t="s">
        <v>344</v>
      </c>
    </row>
    <row r="268" spans="1:8" s="10" customFormat="1" ht="18" customHeight="1">
      <c r="A268" s="9">
        <v>8</v>
      </c>
      <c r="B268" s="51" t="s">
        <v>3402</v>
      </c>
      <c r="C268" s="286" t="s">
        <v>3403</v>
      </c>
      <c r="D268" s="287" t="s">
        <v>215</v>
      </c>
      <c r="E268" s="42" t="s">
        <v>306</v>
      </c>
      <c r="F268" s="69" t="s">
        <v>2792</v>
      </c>
      <c r="G268" s="95"/>
      <c r="H268" s="37" t="s">
        <v>344</v>
      </c>
    </row>
    <row r="269" spans="1:8" s="10" customFormat="1" ht="18" customHeight="1">
      <c r="A269" s="9">
        <v>9</v>
      </c>
      <c r="B269" s="51" t="s">
        <v>3404</v>
      </c>
      <c r="C269" s="286" t="s">
        <v>3405</v>
      </c>
      <c r="D269" s="287" t="s">
        <v>154</v>
      </c>
      <c r="E269" s="42" t="s">
        <v>306</v>
      </c>
      <c r="F269" s="69" t="s">
        <v>2792</v>
      </c>
      <c r="G269" s="95"/>
      <c r="H269" s="37" t="s">
        <v>344</v>
      </c>
    </row>
    <row r="270" spans="1:8" s="10" customFormat="1" ht="18" customHeight="1">
      <c r="A270" s="9">
        <v>10</v>
      </c>
      <c r="B270" s="51" t="s">
        <v>3406</v>
      </c>
      <c r="C270" s="286" t="s">
        <v>208</v>
      </c>
      <c r="D270" s="287" t="s">
        <v>66</v>
      </c>
      <c r="E270" s="42" t="s">
        <v>306</v>
      </c>
      <c r="F270" s="69" t="s">
        <v>2792</v>
      </c>
      <c r="G270" s="95"/>
      <c r="H270" s="37" t="s">
        <v>344</v>
      </c>
    </row>
    <row r="271" spans="1:8" s="10" customFormat="1" ht="18" customHeight="1">
      <c r="A271" s="9">
        <v>11</v>
      </c>
      <c r="B271" s="51" t="s">
        <v>3407</v>
      </c>
      <c r="C271" s="286" t="s">
        <v>294</v>
      </c>
      <c r="D271" s="287" t="s">
        <v>155</v>
      </c>
      <c r="E271" s="42" t="s">
        <v>306</v>
      </c>
      <c r="F271" s="69" t="s">
        <v>2792</v>
      </c>
      <c r="G271" s="95"/>
      <c r="H271" s="37" t="s">
        <v>344</v>
      </c>
    </row>
    <row r="272" spans="1:8" s="10" customFormat="1" ht="18" customHeight="1">
      <c r="A272" s="9">
        <v>12</v>
      </c>
      <c r="B272" s="51" t="s">
        <v>3408</v>
      </c>
      <c r="C272" s="286" t="s">
        <v>3409</v>
      </c>
      <c r="D272" s="287" t="s">
        <v>155</v>
      </c>
      <c r="E272" s="42" t="s">
        <v>306</v>
      </c>
      <c r="F272" s="69" t="s">
        <v>2792</v>
      </c>
      <c r="G272" s="95"/>
      <c r="H272" s="37" t="s">
        <v>344</v>
      </c>
    </row>
    <row r="273" spans="1:8" s="10" customFormat="1" ht="18" customHeight="1">
      <c r="A273" s="9">
        <v>13</v>
      </c>
      <c r="B273" s="51" t="s">
        <v>3410</v>
      </c>
      <c r="C273" s="286" t="s">
        <v>3411</v>
      </c>
      <c r="D273" s="287" t="s">
        <v>3192</v>
      </c>
      <c r="E273" s="42" t="s">
        <v>3425</v>
      </c>
      <c r="F273" s="69" t="s">
        <v>2792</v>
      </c>
      <c r="G273" s="95"/>
      <c r="H273" s="37" t="s">
        <v>344</v>
      </c>
    </row>
    <row r="274" spans="1:8" s="10" customFormat="1" ht="18" customHeight="1">
      <c r="A274" s="9">
        <v>14</v>
      </c>
      <c r="B274" s="51" t="s">
        <v>3412</v>
      </c>
      <c r="C274" s="286" t="s">
        <v>125</v>
      </c>
      <c r="D274" s="287" t="s">
        <v>174</v>
      </c>
      <c r="E274" s="42" t="s">
        <v>3425</v>
      </c>
      <c r="F274" s="69" t="s">
        <v>2792</v>
      </c>
      <c r="G274" s="95"/>
      <c r="H274" s="37" t="s">
        <v>344</v>
      </c>
    </row>
    <row r="275" spans="1:8" s="10" customFormat="1" ht="18" customHeight="1">
      <c r="A275" s="9">
        <v>15</v>
      </c>
      <c r="B275" s="51" t="s">
        <v>3413</v>
      </c>
      <c r="C275" s="286" t="s">
        <v>3414</v>
      </c>
      <c r="D275" s="287" t="s">
        <v>156</v>
      </c>
      <c r="E275" s="42" t="s">
        <v>3425</v>
      </c>
      <c r="F275" s="69" t="s">
        <v>2792</v>
      </c>
      <c r="G275" s="95"/>
      <c r="H275" s="37" t="s">
        <v>344</v>
      </c>
    </row>
    <row r="276" spans="1:8" s="10" customFormat="1" ht="18" customHeight="1">
      <c r="A276" s="9">
        <v>16</v>
      </c>
      <c r="B276" s="51" t="s">
        <v>3415</v>
      </c>
      <c r="C276" s="286" t="s">
        <v>3416</v>
      </c>
      <c r="D276" s="287" t="s">
        <v>198</v>
      </c>
      <c r="E276" s="42" t="s">
        <v>3425</v>
      </c>
      <c r="F276" s="69" t="s">
        <v>2792</v>
      </c>
      <c r="G276" s="95"/>
      <c r="H276" s="37" t="s">
        <v>344</v>
      </c>
    </row>
    <row r="277" spans="1:8" s="10" customFormat="1" ht="18" customHeight="1">
      <c r="A277" s="9">
        <v>17</v>
      </c>
      <c r="B277" s="51" t="s">
        <v>3417</v>
      </c>
      <c r="C277" s="286" t="s">
        <v>3418</v>
      </c>
      <c r="D277" s="287" t="s">
        <v>10</v>
      </c>
      <c r="E277" s="42" t="s">
        <v>3425</v>
      </c>
      <c r="F277" s="69" t="s">
        <v>2792</v>
      </c>
      <c r="G277" s="231"/>
      <c r="H277" s="37" t="s">
        <v>344</v>
      </c>
    </row>
    <row r="278" spans="1:8" s="10" customFormat="1" ht="18" customHeight="1">
      <c r="A278" s="9">
        <v>18</v>
      </c>
      <c r="B278" s="51" t="s">
        <v>3419</v>
      </c>
      <c r="C278" s="286" t="s">
        <v>3420</v>
      </c>
      <c r="D278" s="287" t="s">
        <v>2782</v>
      </c>
      <c r="E278" s="42" t="s">
        <v>3425</v>
      </c>
      <c r="F278" s="69" t="s">
        <v>2792</v>
      </c>
      <c r="G278" s="95"/>
      <c r="H278" s="37" t="s">
        <v>344</v>
      </c>
    </row>
    <row r="279" spans="1:8" s="10" customFormat="1" ht="18" customHeight="1">
      <c r="A279" s="9">
        <v>19</v>
      </c>
      <c r="B279" s="51" t="s">
        <v>3421</v>
      </c>
      <c r="C279" s="286" t="s">
        <v>3422</v>
      </c>
      <c r="D279" s="287" t="s">
        <v>309</v>
      </c>
      <c r="E279" s="42" t="s">
        <v>3425</v>
      </c>
      <c r="F279" s="69" t="s">
        <v>2792</v>
      </c>
      <c r="G279" s="95"/>
      <c r="H279" s="37" t="s">
        <v>344</v>
      </c>
    </row>
    <row r="280" spans="1:8" s="10" customFormat="1" ht="18" customHeight="1">
      <c r="A280" s="9">
        <v>20</v>
      </c>
      <c r="B280" s="51" t="s">
        <v>3423</v>
      </c>
      <c r="C280" s="286" t="s">
        <v>3424</v>
      </c>
      <c r="D280" s="287" t="s">
        <v>176</v>
      </c>
      <c r="E280" s="42" t="s">
        <v>3425</v>
      </c>
      <c r="F280" s="69" t="s">
        <v>2792</v>
      </c>
      <c r="G280" s="95"/>
      <c r="H280" s="37" t="s">
        <v>344</v>
      </c>
    </row>
    <row r="281" spans="1:8" s="10" customFormat="1" ht="18" customHeight="1">
      <c r="A281" s="9">
        <v>21</v>
      </c>
      <c r="B281" s="51" t="s">
        <v>3426</v>
      </c>
      <c r="C281" s="85" t="s">
        <v>3427</v>
      </c>
      <c r="D281" s="86" t="s">
        <v>77</v>
      </c>
      <c r="E281" s="42" t="s">
        <v>3428</v>
      </c>
      <c r="F281" s="69" t="s">
        <v>2555</v>
      </c>
      <c r="G281" s="95"/>
      <c r="H281" s="37" t="s">
        <v>348</v>
      </c>
    </row>
    <row r="282" spans="1:8" s="10" customFormat="1" ht="18" customHeight="1">
      <c r="A282" s="9">
        <v>22</v>
      </c>
      <c r="B282" s="51" t="s">
        <v>3429</v>
      </c>
      <c r="C282" s="286" t="s">
        <v>3430</v>
      </c>
      <c r="D282" s="287" t="s">
        <v>3125</v>
      </c>
      <c r="E282" s="42" t="s">
        <v>3436</v>
      </c>
      <c r="F282" s="69" t="s">
        <v>2103</v>
      </c>
      <c r="G282" s="95"/>
      <c r="H282" s="37" t="s">
        <v>344</v>
      </c>
    </row>
    <row r="283" spans="1:8" s="10" customFormat="1" ht="18" customHeight="1">
      <c r="A283" s="9">
        <v>23</v>
      </c>
      <c r="B283" s="51" t="s">
        <v>3431</v>
      </c>
      <c r="C283" s="286" t="s">
        <v>196</v>
      </c>
      <c r="D283" s="287" t="s">
        <v>163</v>
      </c>
      <c r="E283" s="42" t="s">
        <v>3436</v>
      </c>
      <c r="F283" s="69" t="s">
        <v>2103</v>
      </c>
      <c r="G283" s="95"/>
      <c r="H283" s="37" t="s">
        <v>344</v>
      </c>
    </row>
    <row r="284" spans="1:8" s="10" customFormat="1" ht="18" customHeight="1">
      <c r="A284" s="9">
        <v>24</v>
      </c>
      <c r="B284" s="51" t="s">
        <v>3432</v>
      </c>
      <c r="C284" s="286" t="s">
        <v>401</v>
      </c>
      <c r="D284" s="287" t="s">
        <v>133</v>
      </c>
      <c r="E284" s="42" t="s">
        <v>3436</v>
      </c>
      <c r="F284" s="69" t="s">
        <v>2103</v>
      </c>
      <c r="G284" s="95"/>
      <c r="H284" s="37" t="s">
        <v>344</v>
      </c>
    </row>
    <row r="285" spans="1:8" s="10" customFormat="1" ht="18" customHeight="1">
      <c r="A285" s="9">
        <v>25</v>
      </c>
      <c r="B285" s="51" t="s">
        <v>3433</v>
      </c>
      <c r="C285" s="286" t="s">
        <v>2582</v>
      </c>
      <c r="D285" s="287" t="s">
        <v>226</v>
      </c>
      <c r="E285" s="42" t="s">
        <v>3436</v>
      </c>
      <c r="F285" s="69" t="s">
        <v>2103</v>
      </c>
      <c r="G285" s="95"/>
      <c r="H285" s="37" t="s">
        <v>344</v>
      </c>
    </row>
    <row r="286" spans="1:8" s="10" customFormat="1" ht="18" customHeight="1">
      <c r="A286" s="9">
        <v>26</v>
      </c>
      <c r="B286" s="51" t="s">
        <v>3434</v>
      </c>
      <c r="C286" s="286" t="s">
        <v>3435</v>
      </c>
      <c r="D286" s="287" t="s">
        <v>111</v>
      </c>
      <c r="E286" s="42" t="s">
        <v>3436</v>
      </c>
      <c r="F286" s="69" t="s">
        <v>2103</v>
      </c>
      <c r="G286" s="95"/>
      <c r="H286" s="37" t="s">
        <v>344</v>
      </c>
    </row>
    <row r="287" spans="1:8" s="10" customFormat="1" ht="18" customHeight="1">
      <c r="A287" s="9">
        <v>27</v>
      </c>
      <c r="B287" s="51" t="s">
        <v>3437</v>
      </c>
      <c r="C287" s="286" t="s">
        <v>377</v>
      </c>
      <c r="D287" s="287" t="s">
        <v>8</v>
      </c>
      <c r="E287" s="42" t="s">
        <v>3443</v>
      </c>
      <c r="F287" s="69" t="s">
        <v>2103</v>
      </c>
      <c r="G287" s="95"/>
      <c r="H287" s="37" t="s">
        <v>1024</v>
      </c>
    </row>
    <row r="288" spans="1:8" s="10" customFormat="1" ht="18" customHeight="1">
      <c r="A288" s="9">
        <v>28</v>
      </c>
      <c r="B288" s="51" t="s">
        <v>3438</v>
      </c>
      <c r="C288" s="286" t="s">
        <v>3439</v>
      </c>
      <c r="D288" s="287" t="s">
        <v>174</v>
      </c>
      <c r="E288" s="42" t="s">
        <v>3443</v>
      </c>
      <c r="F288" s="69" t="s">
        <v>2103</v>
      </c>
      <c r="G288" s="95"/>
      <c r="H288" s="37" t="s">
        <v>1024</v>
      </c>
    </row>
    <row r="289" spans="1:8" s="10" customFormat="1" ht="18" customHeight="1">
      <c r="A289" s="9">
        <v>29</v>
      </c>
      <c r="B289" s="51" t="s">
        <v>3440</v>
      </c>
      <c r="C289" s="286" t="s">
        <v>3441</v>
      </c>
      <c r="D289" s="287" t="s">
        <v>272</v>
      </c>
      <c r="E289" s="42" t="s">
        <v>3443</v>
      </c>
      <c r="F289" s="69" t="s">
        <v>2103</v>
      </c>
      <c r="G289" s="95"/>
      <c r="H289" s="37" t="s">
        <v>1024</v>
      </c>
    </row>
    <row r="290" spans="1:8" s="10" customFormat="1" ht="18" customHeight="1">
      <c r="A290" s="9">
        <v>30</v>
      </c>
      <c r="B290" s="51" t="s">
        <v>3442</v>
      </c>
      <c r="C290" s="286" t="s">
        <v>85</v>
      </c>
      <c r="D290" s="287" t="s">
        <v>81</v>
      </c>
      <c r="E290" s="42" t="s">
        <v>3443</v>
      </c>
      <c r="F290" s="69" t="s">
        <v>2103</v>
      </c>
      <c r="G290" s="95"/>
      <c r="H290" s="37" t="s">
        <v>1024</v>
      </c>
    </row>
    <row r="291" spans="1:8" s="10" customFormat="1" ht="24.95" customHeight="1">
      <c r="A291" s="446" t="s">
        <v>30</v>
      </c>
      <c r="B291" s="447"/>
      <c r="C291" s="447"/>
      <c r="D291" s="193">
        <f>SUM(D167,D260)</f>
        <v>122</v>
      </c>
      <c r="E291" s="333" t="s">
        <v>277</v>
      </c>
      <c r="F291" s="448"/>
      <c r="G291" s="449"/>
    </row>
    <row r="292" spans="1:8" ht="24.95" customHeight="1">
      <c r="A292" s="331"/>
      <c r="B292" s="34"/>
      <c r="C292" s="35"/>
      <c r="D292" s="182">
        <f>D291-1</f>
        <v>121</v>
      </c>
      <c r="E292" s="90" t="s">
        <v>92</v>
      </c>
      <c r="F292" s="91"/>
      <c r="G292" s="53"/>
    </row>
    <row r="293" spans="1:8" ht="20.100000000000001" customHeight="1">
      <c r="A293" s="331"/>
      <c r="B293" s="34"/>
      <c r="C293" s="35"/>
      <c r="D293" s="182"/>
      <c r="E293" s="90"/>
      <c r="F293" s="99"/>
      <c r="G293" s="53"/>
    </row>
    <row r="294" spans="1:8" ht="20.100000000000001" customHeight="1">
      <c r="A294" s="418"/>
      <c r="B294" s="34"/>
      <c r="C294" s="35"/>
      <c r="D294" s="182"/>
      <c r="E294" s="90"/>
      <c r="F294" s="99"/>
      <c r="G294" s="53"/>
    </row>
    <row r="295" spans="1:8" ht="20.100000000000001" customHeight="1">
      <c r="A295" s="418"/>
      <c r="B295" s="34"/>
      <c r="C295" s="35"/>
      <c r="D295" s="182"/>
      <c r="E295" s="90"/>
      <c r="F295" s="99"/>
      <c r="G295" s="53"/>
    </row>
    <row r="296" spans="1:8" ht="20.100000000000001" customHeight="1">
      <c r="A296" s="418"/>
      <c r="B296" s="34"/>
      <c r="C296" s="35"/>
      <c r="D296" s="182"/>
      <c r="E296" s="90"/>
      <c r="F296" s="99"/>
      <c r="G296" s="53"/>
    </row>
    <row r="297" spans="1:8" ht="20.100000000000001" customHeight="1">
      <c r="A297" s="418"/>
      <c r="B297" s="34"/>
      <c r="C297" s="35"/>
      <c r="D297" s="182"/>
      <c r="E297" s="90"/>
      <c r="F297" s="99"/>
      <c r="G297" s="53"/>
    </row>
    <row r="298" spans="1:8" ht="20.100000000000001" customHeight="1">
      <c r="A298" s="418"/>
      <c r="B298" s="34"/>
      <c r="C298" s="35"/>
      <c r="D298" s="182"/>
      <c r="E298" s="90"/>
      <c r="F298" s="99"/>
      <c r="G298" s="53"/>
    </row>
    <row r="299" spans="1:8" ht="20.100000000000001" customHeight="1">
      <c r="A299" s="418"/>
      <c r="B299" s="34"/>
      <c r="C299" s="35"/>
      <c r="D299" s="182"/>
      <c r="E299" s="90"/>
      <c r="F299" s="99"/>
      <c r="G299" s="53"/>
    </row>
    <row r="300" spans="1:8" ht="20.100000000000001" customHeight="1">
      <c r="A300" s="418"/>
      <c r="B300" s="34"/>
      <c r="C300" s="35"/>
      <c r="D300" s="182"/>
      <c r="E300" s="90"/>
      <c r="F300" s="99"/>
      <c r="G300" s="53"/>
    </row>
    <row r="301" spans="1:8" ht="20.100000000000001" customHeight="1">
      <c r="A301" s="418"/>
      <c r="B301" s="34"/>
      <c r="C301" s="35"/>
      <c r="D301" s="182"/>
      <c r="E301" s="90"/>
      <c r="F301" s="99"/>
      <c r="G301" s="53"/>
    </row>
    <row r="302" spans="1:8" s="15" customFormat="1" ht="54.95" customHeight="1">
      <c r="A302" s="451" t="s">
        <v>2275</v>
      </c>
      <c r="B302" s="438"/>
      <c r="C302" s="452"/>
      <c r="D302" s="452"/>
      <c r="E302" s="452"/>
      <c r="F302" s="452"/>
      <c r="G302" s="452"/>
    </row>
    <row r="303" spans="1:8" s="10" customFormat="1" ht="24.95" customHeight="1">
      <c r="A303" s="469" t="s">
        <v>2071</v>
      </c>
      <c r="B303" s="469"/>
      <c r="C303" s="469"/>
      <c r="D303" s="469"/>
      <c r="E303" s="469"/>
      <c r="F303" s="469"/>
      <c r="G303" s="469"/>
    </row>
    <row r="304" spans="1:8" s="10" customFormat="1" ht="35.1" customHeight="1">
      <c r="A304" s="471" t="s">
        <v>2641</v>
      </c>
      <c r="B304" s="471"/>
      <c r="C304" s="471"/>
      <c r="D304" s="471"/>
      <c r="E304" s="471"/>
      <c r="F304" s="471"/>
      <c r="G304" s="471"/>
    </row>
    <row r="305" spans="1:8" ht="15" customHeight="1">
      <c r="A305" s="6"/>
      <c r="B305" s="6"/>
      <c r="C305" s="6"/>
      <c r="D305" s="6"/>
      <c r="E305" s="6"/>
      <c r="F305" s="184"/>
      <c r="G305" s="238" t="s">
        <v>2648</v>
      </c>
    </row>
    <row r="306" spans="1:8" s="8" customFormat="1" ht="30" customHeight="1">
      <c r="A306" s="226" t="s">
        <v>22</v>
      </c>
      <c r="B306" s="303" t="s">
        <v>5</v>
      </c>
      <c r="C306" s="441" t="s">
        <v>25</v>
      </c>
      <c r="D306" s="442"/>
      <c r="E306" s="226" t="s">
        <v>26</v>
      </c>
      <c r="F306" s="226" t="s">
        <v>27</v>
      </c>
      <c r="G306" s="226" t="s">
        <v>28</v>
      </c>
    </row>
    <row r="307" spans="1:8" s="10" customFormat="1" ht="30" customHeight="1">
      <c r="A307" s="9">
        <v>1</v>
      </c>
      <c r="B307" s="51" t="s">
        <v>2295</v>
      </c>
      <c r="C307" s="286" t="s">
        <v>2296</v>
      </c>
      <c r="D307" s="287" t="s">
        <v>2297</v>
      </c>
      <c r="E307" s="42" t="s">
        <v>2300</v>
      </c>
      <c r="F307" s="69" t="s">
        <v>1264</v>
      </c>
      <c r="G307" s="231"/>
      <c r="H307" s="37" t="s">
        <v>344</v>
      </c>
    </row>
    <row r="308" spans="1:8" s="10" customFormat="1" ht="30" customHeight="1">
      <c r="A308" s="9">
        <v>2</v>
      </c>
      <c r="B308" s="51" t="s">
        <v>2298</v>
      </c>
      <c r="C308" s="286" t="s">
        <v>2299</v>
      </c>
      <c r="D308" s="287" t="s">
        <v>74</v>
      </c>
      <c r="E308" s="42" t="s">
        <v>2300</v>
      </c>
      <c r="F308" s="69" t="s">
        <v>1264</v>
      </c>
      <c r="G308" s="95"/>
      <c r="H308" s="37" t="s">
        <v>344</v>
      </c>
    </row>
    <row r="309" spans="1:8" s="10" customFormat="1" ht="30" customHeight="1">
      <c r="A309" s="9">
        <v>3</v>
      </c>
      <c r="B309" s="51" t="s">
        <v>2301</v>
      </c>
      <c r="C309" s="286" t="s">
        <v>1842</v>
      </c>
      <c r="D309" s="287" t="s">
        <v>1719</v>
      </c>
      <c r="E309" s="42" t="s">
        <v>2306</v>
      </c>
      <c r="F309" s="69" t="s">
        <v>1940</v>
      </c>
      <c r="G309" s="69"/>
      <c r="H309" s="37" t="s">
        <v>1024</v>
      </c>
    </row>
    <row r="310" spans="1:8" s="10" customFormat="1" ht="30" customHeight="1">
      <c r="A310" s="9">
        <v>4</v>
      </c>
      <c r="B310" s="51" t="s">
        <v>2302</v>
      </c>
      <c r="C310" s="286" t="s">
        <v>2303</v>
      </c>
      <c r="D310" s="287" t="s">
        <v>9</v>
      </c>
      <c r="E310" s="42" t="s">
        <v>2306</v>
      </c>
      <c r="F310" s="69" t="s">
        <v>1940</v>
      </c>
      <c r="G310" s="69"/>
      <c r="H310" s="37" t="s">
        <v>1024</v>
      </c>
    </row>
    <row r="311" spans="1:8" s="10" customFormat="1" ht="30" customHeight="1">
      <c r="A311" s="9">
        <v>5</v>
      </c>
      <c r="B311" s="51" t="s">
        <v>2304</v>
      </c>
      <c r="C311" s="286" t="s">
        <v>2305</v>
      </c>
      <c r="D311" s="287" t="s">
        <v>1253</v>
      </c>
      <c r="E311" s="42" t="s">
        <v>2306</v>
      </c>
      <c r="F311" s="69" t="s">
        <v>1940</v>
      </c>
      <c r="G311" s="69"/>
      <c r="H311" s="37" t="s">
        <v>1024</v>
      </c>
    </row>
    <row r="312" spans="1:8" s="10" customFormat="1" ht="30" customHeight="1">
      <c r="A312" s="446" t="s">
        <v>30</v>
      </c>
      <c r="B312" s="447"/>
      <c r="C312" s="447"/>
      <c r="D312" s="193">
        <f>A311</f>
        <v>5</v>
      </c>
      <c r="E312" s="305" t="s">
        <v>277</v>
      </c>
      <c r="F312" s="448"/>
      <c r="G312" s="449"/>
    </row>
    <row r="313" spans="1:8" ht="30" customHeight="1">
      <c r="A313" s="304"/>
      <c r="B313" s="34"/>
      <c r="C313" s="35"/>
      <c r="D313" s="182"/>
      <c r="E313" s="90" t="s">
        <v>92</v>
      </c>
      <c r="F313" s="91"/>
      <c r="G313" s="53"/>
    </row>
    <row r="314" spans="1:8" ht="20.100000000000001" customHeight="1">
      <c r="A314" s="304"/>
      <c r="B314" s="34"/>
      <c r="C314" s="35"/>
      <c r="D314" s="182"/>
      <c r="E314" s="90"/>
      <c r="F314" s="99"/>
      <c r="G314" s="53"/>
    </row>
    <row r="315" spans="1:8" ht="20.100000000000001" customHeight="1">
      <c r="A315" s="304"/>
      <c r="B315" s="34"/>
      <c r="C315" s="35"/>
      <c r="D315" s="182"/>
      <c r="E315" s="90"/>
      <c r="F315" s="99"/>
      <c r="G315" s="53"/>
    </row>
    <row r="316" spans="1:8" ht="20.100000000000001" customHeight="1">
      <c r="A316" s="304"/>
      <c r="B316" s="34"/>
      <c r="C316" s="35"/>
      <c r="D316" s="182"/>
      <c r="E316" s="90"/>
      <c r="F316" s="99"/>
      <c r="G316" s="53"/>
    </row>
    <row r="317" spans="1:8" s="15" customFormat="1" ht="54.95" customHeight="1">
      <c r="A317" s="451" t="s">
        <v>1879</v>
      </c>
      <c r="B317" s="438"/>
      <c r="C317" s="452"/>
      <c r="D317" s="452"/>
      <c r="E317" s="452"/>
      <c r="F317" s="452"/>
      <c r="G317" s="452"/>
    </row>
    <row r="318" spans="1:8" s="10" customFormat="1" ht="24.95" customHeight="1">
      <c r="A318" s="469" t="s">
        <v>2071</v>
      </c>
      <c r="B318" s="469"/>
      <c r="C318" s="469"/>
      <c r="D318" s="469"/>
      <c r="E318" s="469"/>
      <c r="F318" s="469"/>
      <c r="G318" s="469"/>
    </row>
    <row r="319" spans="1:8" s="10" customFormat="1" ht="35.1" customHeight="1">
      <c r="A319" s="471" t="s">
        <v>2086</v>
      </c>
      <c r="B319" s="471"/>
      <c r="C319" s="471"/>
      <c r="D319" s="471"/>
      <c r="E319" s="471"/>
      <c r="F319" s="471"/>
      <c r="G319" s="471"/>
    </row>
    <row r="320" spans="1:8" ht="15" customHeight="1">
      <c r="A320" s="6"/>
      <c r="B320" s="6"/>
      <c r="C320" s="6"/>
      <c r="D320" s="6"/>
      <c r="E320" s="6"/>
      <c r="F320" s="184"/>
      <c r="G320" s="238" t="s">
        <v>2088</v>
      </c>
    </row>
    <row r="321" spans="1:8" s="8" customFormat="1" ht="30" customHeight="1">
      <c r="A321" s="226" t="s">
        <v>22</v>
      </c>
      <c r="B321" s="296" t="s">
        <v>5</v>
      </c>
      <c r="C321" s="441" t="s">
        <v>25</v>
      </c>
      <c r="D321" s="442"/>
      <c r="E321" s="226" t="s">
        <v>26</v>
      </c>
      <c r="F321" s="226" t="s">
        <v>27</v>
      </c>
      <c r="G321" s="226" t="s">
        <v>28</v>
      </c>
    </row>
    <row r="322" spans="1:8" s="10" customFormat="1" ht="30" customHeight="1">
      <c r="A322" s="9">
        <v>1</v>
      </c>
      <c r="B322" s="51" t="s">
        <v>2072</v>
      </c>
      <c r="C322" s="260" t="s">
        <v>2073</v>
      </c>
      <c r="D322" s="261" t="s">
        <v>174</v>
      </c>
      <c r="E322" s="42" t="s">
        <v>2080</v>
      </c>
      <c r="F322" s="69" t="s">
        <v>2081</v>
      </c>
      <c r="G322" s="69" t="s">
        <v>2083</v>
      </c>
      <c r="H322" s="37" t="s">
        <v>348</v>
      </c>
    </row>
    <row r="323" spans="1:8" s="10" customFormat="1" ht="30" customHeight="1">
      <c r="A323" s="9">
        <v>2</v>
      </c>
      <c r="B323" s="51" t="s">
        <v>2074</v>
      </c>
      <c r="C323" s="260" t="s">
        <v>2075</v>
      </c>
      <c r="D323" s="261" t="s">
        <v>10</v>
      </c>
      <c r="E323" s="42" t="s">
        <v>2080</v>
      </c>
      <c r="F323" s="69" t="s">
        <v>2081</v>
      </c>
      <c r="G323" s="95" t="s">
        <v>1</v>
      </c>
      <c r="H323" s="37" t="s">
        <v>348</v>
      </c>
    </row>
    <row r="324" spans="1:8" s="10" customFormat="1" ht="30" customHeight="1">
      <c r="A324" s="9">
        <v>3</v>
      </c>
      <c r="B324" s="51" t="s">
        <v>2076</v>
      </c>
      <c r="C324" s="260" t="s">
        <v>2077</v>
      </c>
      <c r="D324" s="261" t="s">
        <v>1253</v>
      </c>
      <c r="E324" s="42" t="s">
        <v>2080</v>
      </c>
      <c r="F324" s="69" t="s">
        <v>2082</v>
      </c>
      <c r="G324" s="69" t="s">
        <v>2011</v>
      </c>
      <c r="H324" s="37" t="s">
        <v>348</v>
      </c>
    </row>
    <row r="325" spans="1:8" s="10" customFormat="1" ht="30" customHeight="1">
      <c r="A325" s="9">
        <v>4</v>
      </c>
      <c r="B325" s="51" t="s">
        <v>2078</v>
      </c>
      <c r="C325" s="260" t="s">
        <v>2079</v>
      </c>
      <c r="D325" s="261" t="s">
        <v>86</v>
      </c>
      <c r="E325" s="42" t="s">
        <v>2080</v>
      </c>
      <c r="F325" s="69" t="s">
        <v>2081</v>
      </c>
      <c r="G325" s="69" t="s">
        <v>2083</v>
      </c>
      <c r="H325" s="37" t="s">
        <v>348</v>
      </c>
    </row>
    <row r="326" spans="1:8" s="10" customFormat="1" ht="30" customHeight="1">
      <c r="A326" s="446" t="s">
        <v>30</v>
      </c>
      <c r="B326" s="447"/>
      <c r="C326" s="447"/>
      <c r="D326" s="193">
        <f>A325</f>
        <v>4</v>
      </c>
      <c r="E326" s="298" t="s">
        <v>277</v>
      </c>
      <c r="F326" s="448"/>
      <c r="G326" s="449"/>
    </row>
    <row r="327" spans="1:8" ht="30" customHeight="1">
      <c r="A327" s="297"/>
      <c r="B327" s="34"/>
      <c r="C327" s="35"/>
      <c r="D327" s="182"/>
      <c r="E327" s="90" t="s">
        <v>92</v>
      </c>
      <c r="F327" s="91"/>
      <c r="G327" s="53"/>
    </row>
    <row r="328" spans="1:8" ht="20.100000000000001" customHeight="1">
      <c r="A328" s="297"/>
      <c r="B328" s="34"/>
      <c r="C328" s="35"/>
      <c r="D328" s="182"/>
      <c r="E328" s="90"/>
      <c r="F328" s="99"/>
      <c r="G328" s="53"/>
    </row>
    <row r="329" spans="1:8" ht="20.100000000000001" customHeight="1">
      <c r="A329" s="297"/>
      <c r="B329" s="34"/>
      <c r="C329" s="35"/>
      <c r="D329" s="182"/>
      <c r="E329" s="90"/>
      <c r="F329" s="99"/>
      <c r="G329" s="53"/>
    </row>
    <row r="330" spans="1:8" ht="20.100000000000001" customHeight="1">
      <c r="A330" s="297"/>
      <c r="B330" s="34"/>
      <c r="C330" s="35"/>
      <c r="D330" s="182"/>
      <c r="E330" s="90"/>
      <c r="F330" s="99"/>
      <c r="G330" s="53"/>
    </row>
    <row r="331" spans="1:8" ht="20.100000000000001" customHeight="1">
      <c r="A331" s="297"/>
      <c r="B331" s="34"/>
      <c r="C331" s="35"/>
      <c r="D331" s="182"/>
      <c r="E331" s="90"/>
      <c r="F331" s="99"/>
      <c r="G331" s="53"/>
    </row>
    <row r="332" spans="1:8" ht="20.100000000000001" customHeight="1">
      <c r="A332" s="297"/>
      <c r="B332" s="34"/>
      <c r="C332" s="35"/>
      <c r="D332" s="182"/>
      <c r="E332" s="90"/>
      <c r="F332" s="99"/>
      <c r="G332" s="53"/>
    </row>
    <row r="333" spans="1:8" ht="20.100000000000001" customHeight="1">
      <c r="A333" s="297"/>
      <c r="B333" s="34"/>
      <c r="C333" s="35"/>
      <c r="D333" s="182"/>
      <c r="E333" s="90"/>
      <c r="F333" s="99"/>
      <c r="G333" s="53"/>
    </row>
    <row r="334" spans="1:8" ht="20.100000000000001" customHeight="1">
      <c r="A334" s="297"/>
      <c r="B334" s="34"/>
      <c r="C334" s="35"/>
      <c r="D334" s="182"/>
      <c r="E334" s="90"/>
      <c r="F334" s="99"/>
      <c r="G334" s="53"/>
    </row>
    <row r="335" spans="1:8" ht="20.100000000000001" customHeight="1">
      <c r="A335" s="297"/>
      <c r="B335" s="34"/>
      <c r="C335" s="35"/>
      <c r="D335" s="182"/>
      <c r="E335" s="90"/>
      <c r="F335" s="99"/>
      <c r="G335" s="53"/>
    </row>
    <row r="336" spans="1:8" ht="20.100000000000001" customHeight="1">
      <c r="A336" s="297"/>
      <c r="B336" s="34"/>
      <c r="C336" s="35"/>
      <c r="D336" s="182"/>
      <c r="E336" s="90"/>
      <c r="F336" s="99"/>
      <c r="G336" s="53"/>
    </row>
    <row r="337" spans="1:7" ht="20.100000000000001" customHeight="1">
      <c r="A337" s="297"/>
      <c r="B337" s="34"/>
      <c r="C337" s="35"/>
      <c r="D337" s="182"/>
      <c r="E337" s="90"/>
      <c r="F337" s="99"/>
      <c r="G337" s="53"/>
    </row>
    <row r="338" spans="1:7" ht="20.100000000000001" customHeight="1">
      <c r="A338" s="297"/>
      <c r="B338" s="34"/>
      <c r="C338" s="35"/>
      <c r="D338" s="182"/>
      <c r="E338" s="90"/>
      <c r="F338" s="99"/>
      <c r="G338" s="53"/>
    </row>
    <row r="339" spans="1:7" ht="20.100000000000001" customHeight="1">
      <c r="A339" s="297"/>
      <c r="B339" s="34"/>
      <c r="C339" s="35"/>
      <c r="D339" s="182"/>
      <c r="E339" s="90"/>
      <c r="F339" s="99"/>
      <c r="G339" s="53"/>
    </row>
    <row r="340" spans="1:7" ht="20.100000000000001" customHeight="1">
      <c r="A340" s="297"/>
      <c r="B340" s="34"/>
      <c r="C340" s="35"/>
      <c r="D340" s="182"/>
      <c r="E340" s="90"/>
      <c r="F340" s="99"/>
      <c r="G340" s="53"/>
    </row>
    <row r="341" spans="1:7" ht="20.100000000000001" customHeight="1">
      <c r="A341" s="297"/>
      <c r="B341" s="34"/>
      <c r="C341" s="35"/>
      <c r="D341" s="182"/>
      <c r="E341" s="90"/>
      <c r="F341" s="99"/>
      <c r="G341" s="53"/>
    </row>
    <row r="342" spans="1:7" ht="20.100000000000001" customHeight="1">
      <c r="A342" s="297"/>
      <c r="B342" s="34"/>
      <c r="C342" s="35"/>
      <c r="D342" s="182"/>
      <c r="E342" s="90"/>
      <c r="F342" s="99"/>
      <c r="G342" s="53"/>
    </row>
    <row r="343" spans="1:7" ht="20.100000000000001" customHeight="1">
      <c r="A343" s="297"/>
      <c r="B343" s="34"/>
      <c r="C343" s="35"/>
      <c r="D343" s="182"/>
      <c r="E343" s="90"/>
      <c r="F343" s="99"/>
      <c r="G343" s="53"/>
    </row>
    <row r="344" spans="1:7" ht="20.100000000000001" customHeight="1">
      <c r="A344" s="297"/>
      <c r="B344" s="34"/>
      <c r="C344" s="35"/>
      <c r="D344" s="182"/>
      <c r="E344" s="90"/>
      <c r="F344" s="99"/>
      <c r="G344" s="53"/>
    </row>
    <row r="345" spans="1:7" ht="20.100000000000001" customHeight="1">
      <c r="A345" s="297"/>
      <c r="B345" s="34"/>
      <c r="C345" s="35"/>
      <c r="D345" s="182"/>
      <c r="E345" s="90"/>
      <c r="F345" s="99"/>
      <c r="G345" s="53"/>
    </row>
    <row r="346" spans="1:7" ht="20.100000000000001" customHeight="1">
      <c r="A346" s="297"/>
      <c r="B346" s="34"/>
      <c r="C346" s="35"/>
      <c r="D346" s="182"/>
      <c r="E346" s="90"/>
      <c r="F346" s="99"/>
      <c r="G346" s="53"/>
    </row>
    <row r="347" spans="1:7" ht="20.100000000000001" customHeight="1">
      <c r="A347" s="297"/>
      <c r="B347" s="34"/>
      <c r="C347" s="35"/>
      <c r="D347" s="182"/>
      <c r="E347" s="90"/>
      <c r="F347" s="99"/>
      <c r="G347" s="53"/>
    </row>
    <row r="348" spans="1:7" ht="20.100000000000001" customHeight="1">
      <c r="A348" s="297"/>
      <c r="B348" s="34"/>
      <c r="C348" s="35"/>
      <c r="D348" s="182"/>
      <c r="E348" s="90"/>
      <c r="F348" s="99"/>
      <c r="G348" s="53"/>
    </row>
    <row r="349" spans="1:7" ht="20.100000000000001" customHeight="1">
      <c r="A349" s="297"/>
      <c r="B349" s="34"/>
      <c r="C349" s="35"/>
      <c r="D349" s="182"/>
      <c r="E349" s="90"/>
      <c r="F349" s="99"/>
      <c r="G349" s="53"/>
    </row>
    <row r="350" spans="1:7" ht="20.100000000000001" customHeight="1">
      <c r="A350" s="297"/>
      <c r="B350" s="34"/>
      <c r="C350" s="35"/>
      <c r="D350" s="182"/>
      <c r="E350" s="90"/>
      <c r="F350" s="99"/>
      <c r="G350" s="53"/>
    </row>
    <row r="351" spans="1:7" ht="20.100000000000001" customHeight="1">
      <c r="A351" s="297"/>
      <c r="B351" s="34"/>
      <c r="C351" s="35"/>
      <c r="D351" s="182"/>
      <c r="E351" s="90"/>
      <c r="F351" s="99"/>
      <c r="G351" s="53"/>
    </row>
    <row r="352" spans="1:7" ht="20.100000000000001" customHeight="1">
      <c r="A352" s="297"/>
      <c r="B352" s="34"/>
      <c r="C352" s="35"/>
      <c r="D352" s="182"/>
      <c r="E352" s="90"/>
      <c r="F352" s="99"/>
      <c r="G352" s="53"/>
    </row>
    <row r="353" spans="1:8" ht="20.100000000000001" customHeight="1">
      <c r="A353" s="297"/>
      <c r="B353" s="34"/>
      <c r="C353" s="35"/>
      <c r="D353" s="182"/>
      <c r="E353" s="90"/>
      <c r="F353" s="99"/>
      <c r="G353" s="53"/>
    </row>
    <row r="354" spans="1:8" s="15" customFormat="1" ht="54.95" customHeight="1">
      <c r="A354" s="451" t="s">
        <v>1239</v>
      </c>
      <c r="B354" s="438"/>
      <c r="C354" s="452"/>
      <c r="D354" s="452"/>
      <c r="E354" s="452"/>
      <c r="F354" s="452"/>
      <c r="G354" s="452"/>
    </row>
    <row r="355" spans="1:8" s="10" customFormat="1" ht="20.100000000000001" customHeight="1">
      <c r="A355" s="469" t="s">
        <v>1262</v>
      </c>
      <c r="B355" s="469"/>
      <c r="C355" s="469"/>
      <c r="D355" s="469"/>
      <c r="E355" s="469"/>
      <c r="F355" s="469"/>
      <c r="G355" s="469"/>
    </row>
    <row r="356" spans="1:8" s="10" customFormat="1" ht="35.1" customHeight="1">
      <c r="A356" s="471" t="s">
        <v>1294</v>
      </c>
      <c r="B356" s="471"/>
      <c r="C356" s="471"/>
      <c r="D356" s="471"/>
      <c r="E356" s="471"/>
      <c r="F356" s="471"/>
      <c r="G356" s="471"/>
    </row>
    <row r="357" spans="1:8" ht="15" customHeight="1">
      <c r="A357" s="6"/>
      <c r="B357" s="6"/>
      <c r="C357" s="6"/>
      <c r="D357" s="6"/>
      <c r="E357" s="6"/>
      <c r="F357" s="184"/>
      <c r="G357" s="263" t="s">
        <v>1292</v>
      </c>
    </row>
    <row r="358" spans="1:8" s="8" customFormat="1" ht="24.95" customHeight="1">
      <c r="A358" s="226" t="s">
        <v>22</v>
      </c>
      <c r="B358" s="239" t="s">
        <v>5</v>
      </c>
      <c r="C358" s="441" t="s">
        <v>25</v>
      </c>
      <c r="D358" s="442"/>
      <c r="E358" s="226" t="s">
        <v>26</v>
      </c>
      <c r="F358" s="226" t="s">
        <v>27</v>
      </c>
      <c r="G358" s="226" t="s">
        <v>28</v>
      </c>
    </row>
    <row r="359" spans="1:8" s="10" customFormat="1" ht="24.95" customHeight="1">
      <c r="A359" s="9">
        <v>1</v>
      </c>
      <c r="B359" s="51" t="s">
        <v>1240</v>
      </c>
      <c r="C359" s="260" t="s">
        <v>1241</v>
      </c>
      <c r="D359" s="261" t="s">
        <v>50</v>
      </c>
      <c r="E359" s="42" t="s">
        <v>989</v>
      </c>
      <c r="F359" s="69" t="s">
        <v>1263</v>
      </c>
      <c r="G359" s="69" t="s">
        <v>1266</v>
      </c>
      <c r="H359" s="37" t="s">
        <v>1025</v>
      </c>
    </row>
    <row r="360" spans="1:8" s="10" customFormat="1" ht="24.95" customHeight="1">
      <c r="A360" s="9">
        <v>2</v>
      </c>
      <c r="B360" s="51" t="s">
        <v>1242</v>
      </c>
      <c r="C360" s="260" t="s">
        <v>1243</v>
      </c>
      <c r="D360" s="261" t="s">
        <v>173</v>
      </c>
      <c r="E360" s="42" t="s">
        <v>989</v>
      </c>
      <c r="F360" s="69" t="s">
        <v>1264</v>
      </c>
      <c r="G360" s="95" t="s">
        <v>1</v>
      </c>
      <c r="H360" s="37" t="s">
        <v>1025</v>
      </c>
    </row>
    <row r="361" spans="1:8" s="10" customFormat="1" ht="24.95" customHeight="1">
      <c r="A361" s="9">
        <v>3</v>
      </c>
      <c r="B361" s="51" t="s">
        <v>1244</v>
      </c>
      <c r="C361" s="260" t="s">
        <v>1245</v>
      </c>
      <c r="D361" s="261" t="s">
        <v>1246</v>
      </c>
      <c r="E361" s="42" t="s">
        <v>989</v>
      </c>
      <c r="F361" s="69" t="s">
        <v>1265</v>
      </c>
      <c r="G361" s="69" t="s">
        <v>1267</v>
      </c>
      <c r="H361" s="37" t="s">
        <v>1025</v>
      </c>
    </row>
    <row r="362" spans="1:8" s="10" customFormat="1" ht="24.95" customHeight="1">
      <c r="A362" s="9">
        <v>4</v>
      </c>
      <c r="B362" s="51" t="s">
        <v>1247</v>
      </c>
      <c r="C362" s="260" t="s">
        <v>1248</v>
      </c>
      <c r="D362" s="261" t="s">
        <v>193</v>
      </c>
      <c r="E362" s="42" t="s">
        <v>989</v>
      </c>
      <c r="F362" s="69" t="s">
        <v>1268</v>
      </c>
      <c r="G362" s="69" t="s">
        <v>1267</v>
      </c>
      <c r="H362" s="37" t="s">
        <v>1025</v>
      </c>
    </row>
    <row r="363" spans="1:8" s="10" customFormat="1" ht="24.95" customHeight="1">
      <c r="A363" s="9">
        <v>5</v>
      </c>
      <c r="B363" s="51" t="s">
        <v>1249</v>
      </c>
      <c r="C363" s="260" t="s">
        <v>1013</v>
      </c>
      <c r="D363" s="261" t="s">
        <v>174</v>
      </c>
      <c r="E363" s="42" t="s">
        <v>989</v>
      </c>
      <c r="F363" s="69" t="s">
        <v>1268</v>
      </c>
      <c r="G363" s="69" t="s">
        <v>1269</v>
      </c>
      <c r="H363" s="37" t="s">
        <v>1025</v>
      </c>
    </row>
    <row r="364" spans="1:8" s="10" customFormat="1" ht="24.95" customHeight="1">
      <c r="A364" s="9">
        <v>6</v>
      </c>
      <c r="B364" s="70" t="s">
        <v>1250</v>
      </c>
      <c r="C364" s="320" t="s">
        <v>1017</v>
      </c>
      <c r="D364" s="321" t="s">
        <v>199</v>
      </c>
      <c r="E364" s="42" t="s">
        <v>989</v>
      </c>
      <c r="F364" s="69" t="s">
        <v>1270</v>
      </c>
      <c r="G364" s="322" t="s">
        <v>2649</v>
      </c>
      <c r="H364" s="37" t="s">
        <v>1025</v>
      </c>
    </row>
    <row r="365" spans="1:8" s="10" customFormat="1" ht="24.95" customHeight="1">
      <c r="A365" s="9">
        <v>7</v>
      </c>
      <c r="B365" s="51" t="s">
        <v>1251</v>
      </c>
      <c r="C365" s="260" t="s">
        <v>1252</v>
      </c>
      <c r="D365" s="261" t="s">
        <v>1253</v>
      </c>
      <c r="E365" s="42" t="s">
        <v>989</v>
      </c>
      <c r="F365" s="69" t="s">
        <v>1268</v>
      </c>
      <c r="G365" s="69" t="s">
        <v>1271</v>
      </c>
      <c r="H365" s="37" t="s">
        <v>1025</v>
      </c>
    </row>
    <row r="366" spans="1:8" s="10" customFormat="1" ht="24.95" customHeight="1">
      <c r="A366" s="9">
        <v>8</v>
      </c>
      <c r="B366" s="51" t="s">
        <v>1254</v>
      </c>
      <c r="C366" s="260" t="s">
        <v>85</v>
      </c>
      <c r="D366" s="261" t="s">
        <v>210</v>
      </c>
      <c r="E366" s="42" t="s">
        <v>989</v>
      </c>
      <c r="F366" s="69" t="s">
        <v>1272</v>
      </c>
      <c r="G366" s="69" t="s">
        <v>1266</v>
      </c>
      <c r="H366" s="37" t="s">
        <v>1025</v>
      </c>
    </row>
    <row r="367" spans="1:8" s="10" customFormat="1" ht="24.95" customHeight="1">
      <c r="A367" s="9">
        <v>9</v>
      </c>
      <c r="B367" s="51" t="s">
        <v>1255</v>
      </c>
      <c r="C367" s="260" t="s">
        <v>1256</v>
      </c>
      <c r="D367" s="261" t="s">
        <v>116</v>
      </c>
      <c r="E367" s="42" t="s">
        <v>989</v>
      </c>
      <c r="F367" s="69" t="s">
        <v>1272</v>
      </c>
      <c r="G367" s="95" t="s">
        <v>1</v>
      </c>
      <c r="H367" s="37" t="s">
        <v>1025</v>
      </c>
    </row>
    <row r="368" spans="1:8" s="10" customFormat="1" ht="24.95" customHeight="1">
      <c r="A368" s="9">
        <v>10</v>
      </c>
      <c r="B368" s="51" t="s">
        <v>1257</v>
      </c>
      <c r="C368" s="260" t="s">
        <v>1258</v>
      </c>
      <c r="D368" s="261" t="s">
        <v>217</v>
      </c>
      <c r="E368" s="42" t="s">
        <v>989</v>
      </c>
      <c r="F368" s="69" t="s">
        <v>1272</v>
      </c>
      <c r="G368" s="95" t="s">
        <v>1</v>
      </c>
      <c r="H368" s="37" t="s">
        <v>1025</v>
      </c>
    </row>
    <row r="369" spans="1:8" s="10" customFormat="1" ht="24.95" customHeight="1">
      <c r="A369" s="9">
        <v>11</v>
      </c>
      <c r="B369" s="70" t="s">
        <v>1259</v>
      </c>
      <c r="C369" s="320" t="s">
        <v>105</v>
      </c>
      <c r="D369" s="321" t="s">
        <v>90</v>
      </c>
      <c r="E369" s="42" t="s">
        <v>989</v>
      </c>
      <c r="F369" s="69" t="s">
        <v>1270</v>
      </c>
      <c r="G369" s="322" t="s">
        <v>2649</v>
      </c>
      <c r="H369" s="37" t="s">
        <v>1025</v>
      </c>
    </row>
    <row r="370" spans="1:8" s="10" customFormat="1" ht="24.95" customHeight="1">
      <c r="A370" s="9">
        <v>12</v>
      </c>
      <c r="B370" s="51" t="s">
        <v>1260</v>
      </c>
      <c r="C370" s="260" t="s">
        <v>1261</v>
      </c>
      <c r="D370" s="261" t="s">
        <v>307</v>
      </c>
      <c r="E370" s="42" t="s">
        <v>989</v>
      </c>
      <c r="F370" s="69" t="s">
        <v>1272</v>
      </c>
      <c r="G370" s="69" t="s">
        <v>1266</v>
      </c>
      <c r="H370" s="37" t="s">
        <v>1025</v>
      </c>
    </row>
    <row r="371" spans="1:8" s="10" customFormat="1" ht="24.95" customHeight="1">
      <c r="A371" s="446" t="s">
        <v>30</v>
      </c>
      <c r="B371" s="447"/>
      <c r="C371" s="447"/>
      <c r="D371" s="193">
        <f>A370</f>
        <v>12</v>
      </c>
      <c r="E371" s="243" t="s">
        <v>277</v>
      </c>
      <c r="F371" s="448"/>
      <c r="G371" s="449"/>
    </row>
    <row r="372" spans="1:8" ht="24.95" customHeight="1">
      <c r="A372" s="241"/>
      <c r="B372" s="34"/>
      <c r="C372" s="35"/>
      <c r="D372" s="182">
        <f>12-2</f>
        <v>10</v>
      </c>
      <c r="E372" s="90" t="s">
        <v>92</v>
      </c>
      <c r="F372" s="99"/>
      <c r="G372" s="53"/>
    </row>
    <row r="373" spans="1:8" ht="20.100000000000001" customHeight="1">
      <c r="A373" s="259"/>
      <c r="B373" s="34"/>
      <c r="C373" s="35"/>
      <c r="D373" s="182"/>
      <c r="E373" s="90"/>
      <c r="F373" s="99"/>
      <c r="G373" s="53"/>
    </row>
    <row r="374" spans="1:8" ht="20.100000000000001" customHeight="1">
      <c r="A374" s="259"/>
      <c r="B374" s="34"/>
      <c r="C374" s="35"/>
      <c r="D374" s="182"/>
      <c r="E374" s="90"/>
      <c r="F374" s="99"/>
      <c r="G374" s="53"/>
    </row>
    <row r="375" spans="1:8" ht="20.100000000000001" customHeight="1">
      <c r="A375" s="259"/>
      <c r="B375" s="34"/>
      <c r="C375" s="35"/>
      <c r="D375" s="182"/>
      <c r="E375" s="90"/>
      <c r="F375" s="99"/>
      <c r="G375" s="53"/>
    </row>
    <row r="376" spans="1:8" ht="20.100000000000001" customHeight="1">
      <c r="A376" s="259"/>
      <c r="B376" s="34"/>
      <c r="C376" s="35"/>
      <c r="D376" s="182"/>
      <c r="E376" s="90"/>
      <c r="F376" s="99"/>
      <c r="G376" s="53"/>
    </row>
    <row r="377" spans="1:8" ht="20.100000000000001" customHeight="1">
      <c r="A377" s="259"/>
      <c r="B377" s="34"/>
      <c r="C377" s="35"/>
      <c r="D377" s="182"/>
      <c r="E377" s="90"/>
      <c r="F377" s="99"/>
      <c r="G377" s="53"/>
    </row>
    <row r="378" spans="1:8" ht="20.100000000000001" customHeight="1">
      <c r="A378" s="259"/>
      <c r="B378" s="34"/>
      <c r="C378" s="35"/>
      <c r="D378" s="182"/>
      <c r="E378" s="90"/>
      <c r="F378" s="99"/>
      <c r="G378" s="53"/>
    </row>
    <row r="379" spans="1:8" ht="20.100000000000001" customHeight="1">
      <c r="A379" s="259"/>
      <c r="B379" s="34"/>
      <c r="C379" s="35"/>
      <c r="D379" s="182"/>
      <c r="E379" s="90"/>
      <c r="F379" s="99"/>
      <c r="G379" s="53"/>
    </row>
    <row r="380" spans="1:8" ht="20.100000000000001" customHeight="1">
      <c r="A380" s="259"/>
      <c r="B380" s="34"/>
      <c r="C380" s="35"/>
      <c r="D380" s="182"/>
      <c r="E380" s="90"/>
      <c r="F380" s="99"/>
      <c r="G380" s="53"/>
    </row>
    <row r="381" spans="1:8" ht="20.100000000000001" customHeight="1">
      <c r="A381" s="259"/>
      <c r="B381" s="34"/>
      <c r="C381" s="35"/>
      <c r="D381" s="182"/>
      <c r="E381" s="90"/>
      <c r="F381" s="99"/>
      <c r="G381" s="53"/>
    </row>
    <row r="382" spans="1:8" ht="20.100000000000001" customHeight="1">
      <c r="A382" s="259"/>
      <c r="B382" s="34"/>
      <c r="C382" s="35"/>
      <c r="D382" s="182"/>
      <c r="E382" s="90"/>
      <c r="F382" s="99"/>
      <c r="G382" s="53"/>
    </row>
    <row r="383" spans="1:8" ht="20.100000000000001" customHeight="1">
      <c r="A383" s="259"/>
      <c r="B383" s="34"/>
      <c r="C383" s="35"/>
      <c r="D383" s="182"/>
      <c r="E383" s="90"/>
      <c r="F383" s="99"/>
      <c r="G383" s="53"/>
    </row>
    <row r="384" spans="1:8" ht="20.100000000000001" customHeight="1">
      <c r="A384" s="259"/>
      <c r="B384" s="34"/>
      <c r="C384" s="35"/>
      <c r="D384" s="182"/>
      <c r="E384" s="90"/>
      <c r="F384" s="99"/>
      <c r="G384" s="53"/>
    </row>
    <row r="385" spans="1:7" ht="20.100000000000001" customHeight="1">
      <c r="A385" s="259"/>
      <c r="B385" s="34"/>
      <c r="C385" s="35"/>
      <c r="D385" s="182"/>
      <c r="E385" s="90"/>
      <c r="F385" s="99"/>
      <c r="G385" s="53"/>
    </row>
    <row r="386" spans="1:7" ht="20.100000000000001" customHeight="1">
      <c r="A386" s="259"/>
      <c r="B386" s="34"/>
      <c r="C386" s="35"/>
      <c r="D386" s="182"/>
      <c r="E386" s="90"/>
      <c r="F386" s="99"/>
      <c r="G386" s="53"/>
    </row>
    <row r="387" spans="1:7" ht="20.100000000000001" customHeight="1">
      <c r="A387" s="259"/>
      <c r="B387" s="34"/>
      <c r="C387" s="35"/>
      <c r="D387" s="182"/>
      <c r="E387" s="90"/>
      <c r="F387" s="99"/>
      <c r="G387" s="53"/>
    </row>
    <row r="388" spans="1:7" ht="20.100000000000001" customHeight="1">
      <c r="A388" s="259"/>
      <c r="B388" s="34"/>
      <c r="C388" s="35"/>
      <c r="D388" s="182"/>
      <c r="E388" s="90"/>
      <c r="F388" s="99"/>
      <c r="G388" s="53"/>
    </row>
    <row r="389" spans="1:7" ht="20.100000000000001" customHeight="1">
      <c r="A389" s="259"/>
      <c r="B389" s="34"/>
      <c r="C389" s="35"/>
      <c r="D389" s="182"/>
      <c r="E389" s="90"/>
      <c r="F389" s="99"/>
      <c r="G389" s="53"/>
    </row>
    <row r="390" spans="1:7" ht="20.100000000000001" customHeight="1">
      <c r="A390" s="259"/>
      <c r="B390" s="34"/>
      <c r="C390" s="35"/>
      <c r="D390" s="182"/>
      <c r="E390" s="90"/>
      <c r="F390" s="99"/>
      <c r="G390" s="53"/>
    </row>
    <row r="391" spans="1:7" ht="18" customHeight="1">
      <c r="A391" s="214"/>
      <c r="B391" s="34"/>
      <c r="C391" s="35"/>
      <c r="D391" s="35"/>
      <c r="E391" s="96"/>
      <c r="F391" s="99"/>
      <c r="G391" s="53"/>
    </row>
    <row r="392" spans="1:7" ht="18" customHeight="1">
      <c r="A392" s="214"/>
      <c r="B392" s="34"/>
      <c r="C392" s="35"/>
      <c r="D392" s="35"/>
      <c r="E392" s="96"/>
      <c r="F392" s="99"/>
      <c r="G392" s="53"/>
    </row>
    <row r="393" spans="1:7" s="10" customFormat="1" ht="20.100000000000001" customHeight="1">
      <c r="A393" s="19"/>
      <c r="B393" s="19"/>
      <c r="C393" s="219" t="s">
        <v>963</v>
      </c>
      <c r="D393" s="20"/>
      <c r="E393" s="20"/>
      <c r="F393" s="36"/>
      <c r="G393" s="36"/>
    </row>
    <row r="394" spans="1:7" ht="20.100000000000001" customHeight="1">
      <c r="A394" s="84" t="s">
        <v>4</v>
      </c>
      <c r="B394" s="63"/>
      <c r="C394" s="220" t="e">
        <f>SUM(C395:C396)</f>
        <v>#REF!</v>
      </c>
      <c r="D394" s="63"/>
      <c r="E394" s="48"/>
      <c r="F394" s="48"/>
      <c r="G394" s="63"/>
    </row>
    <row r="395" spans="1:7" ht="20.100000000000001" customHeight="1">
      <c r="A395" s="218" t="s">
        <v>961</v>
      </c>
      <c r="B395" s="61"/>
      <c r="C395" s="216" t="e">
        <f>#REF!</f>
        <v>#REF!</v>
      </c>
      <c r="D395" s="61"/>
      <c r="E395" s="61"/>
      <c r="F395" s="61"/>
      <c r="G395" s="61"/>
    </row>
    <row r="396" spans="1:7" ht="20.100000000000001" customHeight="1">
      <c r="A396" s="218" t="s">
        <v>962</v>
      </c>
      <c r="B396" s="61"/>
      <c r="C396" s="216">
        <f>0</f>
        <v>0</v>
      </c>
      <c r="D396" s="61"/>
      <c r="E396" s="61"/>
      <c r="F396" s="61"/>
      <c r="G396" s="61"/>
    </row>
    <row r="397" spans="1:7" ht="18" customHeight="1">
      <c r="A397" s="61"/>
      <c r="B397" s="61"/>
      <c r="C397" s="61"/>
      <c r="D397" s="61"/>
      <c r="E397" s="61"/>
      <c r="F397" s="61"/>
      <c r="G397" s="61"/>
    </row>
    <row r="398" spans="1:7" ht="18" customHeight="1">
      <c r="A398" s="61"/>
      <c r="B398" s="61"/>
      <c r="C398" s="61"/>
      <c r="D398" s="61"/>
      <c r="E398" s="61"/>
      <c r="F398" s="61"/>
      <c r="G398" s="61"/>
    </row>
    <row r="399" spans="1:7" ht="18" customHeight="1">
      <c r="A399" s="61"/>
      <c r="B399" s="61"/>
      <c r="C399" s="61"/>
      <c r="D399" s="61"/>
      <c r="E399" s="61"/>
      <c r="F399" s="61"/>
      <c r="G399" s="61"/>
    </row>
    <row r="400" spans="1:7" ht="18" customHeight="1">
      <c r="A400" s="61"/>
      <c r="B400" s="61"/>
      <c r="C400" s="61"/>
      <c r="D400" s="61"/>
      <c r="E400" s="61"/>
      <c r="F400" s="61"/>
      <c r="G400" s="61"/>
    </row>
    <row r="401" spans="1:7" ht="18" customHeight="1">
      <c r="A401" s="61"/>
      <c r="B401" s="61"/>
      <c r="C401" s="61"/>
      <c r="D401" s="61"/>
      <c r="E401" s="61"/>
      <c r="F401" s="61"/>
      <c r="G401" s="61"/>
    </row>
    <row r="402" spans="1:7" ht="18" customHeight="1">
      <c r="A402" s="61"/>
      <c r="B402" s="61"/>
      <c r="C402" s="61"/>
      <c r="D402" s="61"/>
      <c r="E402" s="61"/>
      <c r="F402" s="61"/>
      <c r="G402" s="61"/>
    </row>
    <row r="403" spans="1:7" ht="18" customHeight="1">
      <c r="A403" s="61"/>
      <c r="B403" s="61"/>
      <c r="C403" s="61"/>
      <c r="D403" s="61"/>
      <c r="E403" s="61"/>
      <c r="F403" s="61"/>
      <c r="G403" s="61"/>
    </row>
    <row r="404" spans="1:7" ht="18" customHeight="1">
      <c r="A404" s="61"/>
      <c r="B404" s="61"/>
      <c r="C404" s="61"/>
      <c r="D404" s="61"/>
      <c r="E404" s="61"/>
      <c r="F404" s="61"/>
      <c r="G404" s="61"/>
    </row>
    <row r="405" spans="1:7" ht="18" customHeight="1">
      <c r="A405" s="61"/>
      <c r="B405" s="61"/>
      <c r="C405" s="61"/>
      <c r="D405" s="61"/>
      <c r="E405" s="61"/>
      <c r="F405" s="61"/>
      <c r="G405" s="61"/>
    </row>
    <row r="406" spans="1:7" ht="18" customHeight="1">
      <c r="A406" s="61"/>
      <c r="B406" s="61"/>
      <c r="C406" s="61"/>
      <c r="D406" s="61"/>
      <c r="E406" s="61"/>
      <c r="F406" s="61"/>
      <c r="G406" s="61"/>
    </row>
    <row r="407" spans="1:7" ht="18" customHeight="1">
      <c r="A407" s="63"/>
      <c r="B407" s="63"/>
      <c r="C407" s="63"/>
      <c r="D407" s="63"/>
      <c r="F407" s="63"/>
      <c r="G407" s="63"/>
    </row>
    <row r="408" spans="1:7" ht="18" customHeight="1">
      <c r="A408" s="63"/>
      <c r="B408" s="63"/>
      <c r="C408" s="63"/>
      <c r="D408" s="63"/>
      <c r="F408" s="63"/>
      <c r="G408" s="63"/>
    </row>
    <row r="409" spans="1:7" ht="18" customHeight="1">
      <c r="A409" s="63"/>
      <c r="B409" s="63"/>
      <c r="C409" s="63"/>
      <c r="D409" s="63"/>
      <c r="F409" s="63"/>
      <c r="G409" s="63"/>
    </row>
    <row r="410" spans="1:7" ht="18" customHeight="1">
      <c r="A410" s="63"/>
      <c r="B410" s="63"/>
      <c r="C410" s="63"/>
      <c r="D410" s="63"/>
      <c r="F410" s="63"/>
      <c r="G410" s="63"/>
    </row>
    <row r="411" spans="1:7" ht="18" customHeight="1">
      <c r="A411" s="63"/>
      <c r="B411" s="63"/>
      <c r="C411" s="63"/>
      <c r="D411" s="63"/>
      <c r="F411" s="63"/>
      <c r="G411" s="63"/>
    </row>
    <row r="412" spans="1:7" ht="18" customHeight="1">
      <c r="A412" s="63"/>
      <c r="B412" s="63"/>
      <c r="C412" s="63"/>
      <c r="D412" s="63"/>
      <c r="F412" s="63"/>
      <c r="G412" s="63"/>
    </row>
    <row r="413" spans="1:7" ht="18" customHeight="1">
      <c r="A413" s="63"/>
      <c r="B413" s="63"/>
      <c r="C413" s="63"/>
      <c r="D413" s="63"/>
      <c r="F413" s="63"/>
      <c r="G413" s="63"/>
    </row>
    <row r="414" spans="1:7" ht="18" customHeight="1">
      <c r="A414" s="63"/>
      <c r="B414" s="63"/>
      <c r="C414" s="63"/>
      <c r="D414" s="63"/>
      <c r="F414" s="63"/>
      <c r="G414" s="63"/>
    </row>
    <row r="415" spans="1:7" ht="18" customHeight="1">
      <c r="A415" s="63"/>
      <c r="B415" s="63"/>
      <c r="C415" s="63"/>
      <c r="D415" s="63"/>
      <c r="F415" s="63"/>
      <c r="G415" s="63"/>
    </row>
    <row r="416" spans="1:7" ht="18" customHeight="1">
      <c r="A416" s="63"/>
      <c r="B416" s="63"/>
      <c r="C416" s="63"/>
      <c r="D416" s="63"/>
      <c r="F416" s="63"/>
      <c r="G416" s="63"/>
    </row>
    <row r="417" spans="1:7" ht="18" customHeight="1">
      <c r="A417" s="63"/>
      <c r="B417" s="63"/>
      <c r="C417" s="63"/>
      <c r="D417" s="63"/>
      <c r="F417" s="63"/>
      <c r="G417" s="63"/>
    </row>
    <row r="418" spans="1:7" ht="18" customHeight="1">
      <c r="A418" s="61"/>
      <c r="B418" s="61"/>
      <c r="C418" s="61"/>
      <c r="D418" s="61"/>
      <c r="E418" s="61"/>
      <c r="F418" s="61"/>
      <c r="G418" s="61"/>
    </row>
    <row r="419" spans="1:7" ht="18" customHeight="1">
      <c r="A419" s="61"/>
      <c r="B419" s="61"/>
      <c r="C419" s="61"/>
      <c r="D419" s="61"/>
      <c r="E419" s="61"/>
      <c r="F419" s="61"/>
      <c r="G419" s="61"/>
    </row>
    <row r="420" spans="1:7" ht="18" customHeight="1">
      <c r="A420" s="61"/>
      <c r="B420" s="61"/>
      <c r="C420" s="61"/>
      <c r="D420" s="61"/>
      <c r="E420" s="61"/>
      <c r="F420" s="61"/>
      <c r="G420" s="61"/>
    </row>
    <row r="421" spans="1:7" ht="18" customHeight="1">
      <c r="A421" s="61"/>
      <c r="B421" s="61"/>
      <c r="C421" s="61"/>
      <c r="D421" s="61"/>
      <c r="E421" s="61"/>
      <c r="F421" s="61"/>
      <c r="G421" s="61"/>
    </row>
    <row r="422" spans="1:7" ht="18" customHeight="1">
      <c r="A422" s="61"/>
      <c r="B422" s="61"/>
      <c r="C422" s="61"/>
      <c r="D422" s="61"/>
      <c r="E422" s="61"/>
      <c r="F422" s="61"/>
      <c r="G422" s="61"/>
    </row>
    <row r="423" spans="1:7" ht="18" customHeight="1">
      <c r="A423" s="63"/>
      <c r="B423" s="63"/>
      <c r="C423" s="63"/>
      <c r="D423" s="63"/>
      <c r="F423" s="63"/>
      <c r="G423" s="63"/>
    </row>
    <row r="424" spans="1:7" ht="18" customHeight="1">
      <c r="A424" s="63"/>
      <c r="B424" s="63"/>
      <c r="C424" s="63"/>
      <c r="D424" s="63"/>
      <c r="F424" s="63"/>
      <c r="G424" s="63"/>
    </row>
    <row r="425" spans="1:7" ht="18" customHeight="1"/>
    <row r="426" spans="1:7" ht="18" customHeight="1">
      <c r="A426" s="4"/>
      <c r="B426" s="4"/>
      <c r="E426" s="4"/>
    </row>
    <row r="427" spans="1:7" ht="18" customHeight="1">
      <c r="A427" s="4"/>
      <c r="B427" s="4"/>
      <c r="E427" s="4"/>
    </row>
    <row r="428" spans="1:7" ht="18" customHeight="1">
      <c r="A428" s="4"/>
      <c r="B428" s="4"/>
      <c r="E428" s="4"/>
    </row>
    <row r="429" spans="1:7" ht="18" customHeight="1">
      <c r="A429" s="4"/>
      <c r="B429" s="4"/>
      <c r="E429" s="4"/>
    </row>
    <row r="430" spans="1:7" ht="18" customHeight="1">
      <c r="A430" s="4"/>
      <c r="B430" s="4"/>
      <c r="E430" s="4"/>
    </row>
    <row r="431" spans="1:7" ht="18" customHeight="1">
      <c r="A431" s="4"/>
      <c r="B431" s="4"/>
      <c r="E431" s="4"/>
    </row>
    <row r="432" spans="1:7" ht="18" customHeight="1">
      <c r="A432" s="4"/>
      <c r="B432" s="4"/>
      <c r="E432" s="4"/>
    </row>
    <row r="433" spans="1:5" ht="18" customHeight="1">
      <c r="A433" s="4"/>
      <c r="B433" s="4"/>
      <c r="E433" s="4"/>
    </row>
    <row r="434" spans="1:5" ht="18" customHeight="1">
      <c r="A434" s="4"/>
      <c r="B434" s="4"/>
      <c r="E434" s="4"/>
    </row>
    <row r="435" spans="1:5" ht="18" customHeight="1">
      <c r="A435" s="4"/>
      <c r="B435" s="4"/>
      <c r="E435" s="4"/>
    </row>
    <row r="436" spans="1:5" ht="18" customHeight="1">
      <c r="A436" s="4"/>
      <c r="B436" s="4"/>
      <c r="E436" s="4"/>
    </row>
    <row r="437" spans="1:5" ht="18" customHeight="1">
      <c r="A437" s="4"/>
      <c r="B437" s="4"/>
      <c r="E437" s="4"/>
    </row>
    <row r="438" spans="1:5" ht="18" customHeight="1">
      <c r="A438" s="4"/>
      <c r="B438" s="4"/>
      <c r="E438" s="4"/>
    </row>
    <row r="439" spans="1:5" ht="18" customHeight="1">
      <c r="A439" s="4"/>
      <c r="B439" s="4"/>
      <c r="E439" s="4"/>
    </row>
    <row r="440" spans="1:5" ht="18" customHeight="1">
      <c r="A440" s="4"/>
      <c r="B440" s="4"/>
      <c r="E440" s="4"/>
    </row>
    <row r="441" spans="1:5" ht="18" customHeight="1">
      <c r="A441" s="4"/>
      <c r="B441" s="4"/>
      <c r="E441" s="4"/>
    </row>
    <row r="442" spans="1:5" ht="18" customHeight="1">
      <c r="A442" s="4"/>
      <c r="B442" s="4"/>
      <c r="E442" s="4"/>
    </row>
    <row r="443" spans="1:5" ht="18" customHeight="1">
      <c r="A443" s="4"/>
      <c r="B443" s="4"/>
      <c r="E443" s="4"/>
    </row>
    <row r="444" spans="1:5" ht="18" customHeight="1">
      <c r="A444" s="4"/>
      <c r="B444" s="4"/>
      <c r="E444" s="4"/>
    </row>
    <row r="445" spans="1:5" ht="18" customHeight="1">
      <c r="A445" s="4"/>
      <c r="B445" s="4"/>
      <c r="E445" s="4"/>
    </row>
    <row r="446" spans="1:5" ht="18" customHeight="1">
      <c r="A446" s="4"/>
      <c r="B446" s="4"/>
      <c r="E446" s="4"/>
    </row>
    <row r="447" spans="1:5" ht="18" customHeight="1">
      <c r="A447" s="4"/>
      <c r="B447" s="4"/>
      <c r="E447" s="4"/>
    </row>
  </sheetData>
  <sortState ref="A64:H67">
    <sortCondition ref="A64"/>
  </sortState>
  <mergeCells count="34">
    <mergeCell ref="A302:G302"/>
    <mergeCell ref="A303:G303"/>
    <mergeCell ref="A304:G304"/>
    <mergeCell ref="C306:D306"/>
    <mergeCell ref="A312:C312"/>
    <mergeCell ref="F312:G312"/>
    <mergeCell ref="A317:G317"/>
    <mergeCell ref="A318:G318"/>
    <mergeCell ref="A319:G319"/>
    <mergeCell ref="C321:D321"/>
    <mergeCell ref="A326:C326"/>
    <mergeCell ref="F326:G326"/>
    <mergeCell ref="A354:G354"/>
    <mergeCell ref="A355:G355"/>
    <mergeCell ref="A356:G356"/>
    <mergeCell ref="C358:D358"/>
    <mergeCell ref="A371:C371"/>
    <mergeCell ref="F371:G371"/>
    <mergeCell ref="A162:G162"/>
    <mergeCell ref="A163:G163"/>
    <mergeCell ref="A164:G164"/>
    <mergeCell ref="C166:D166"/>
    <mergeCell ref="A291:C291"/>
    <mergeCell ref="F291:G291"/>
    <mergeCell ref="B167:C167"/>
    <mergeCell ref="B260:C260"/>
    <mergeCell ref="B72:C72"/>
    <mergeCell ref="A159:C159"/>
    <mergeCell ref="F159:G159"/>
    <mergeCell ref="A1:G1"/>
    <mergeCell ref="A2:G2"/>
    <mergeCell ref="A3:G3"/>
    <mergeCell ref="C5:D5"/>
    <mergeCell ref="B6:C6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9"/>
  <sheetViews>
    <sheetView view="pageBreakPreview" zoomScaleNormal="100" workbookViewId="0">
      <selection activeCell="I5" sqref="I5"/>
    </sheetView>
  </sheetViews>
  <sheetFormatPr defaultRowHeight="15"/>
  <cols>
    <col min="1" max="1" width="4.625" style="112" customWidth="1"/>
    <col min="2" max="2" width="8.625" style="112" customWidth="1"/>
    <col min="3" max="3" width="16.75" style="4" bestFit="1" customWidth="1"/>
    <col min="4" max="4" width="6.875" style="4" bestFit="1" customWidth="1"/>
    <col min="5" max="5" width="10.625" style="112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451" t="s">
        <v>5338</v>
      </c>
      <c r="B1" s="438"/>
      <c r="C1" s="452"/>
      <c r="D1" s="452"/>
      <c r="E1" s="452"/>
      <c r="F1" s="452"/>
      <c r="G1" s="452"/>
    </row>
    <row r="2" spans="1:8" s="10" customFormat="1" ht="24.95" customHeight="1">
      <c r="A2" s="469" t="s">
        <v>3516</v>
      </c>
      <c r="B2" s="469"/>
      <c r="C2" s="469"/>
      <c r="D2" s="469"/>
      <c r="E2" s="469"/>
      <c r="F2" s="469"/>
      <c r="G2" s="469"/>
    </row>
    <row r="3" spans="1:8" s="10" customFormat="1" ht="39.950000000000003" customHeight="1">
      <c r="A3" s="471" t="s">
        <v>5724</v>
      </c>
      <c r="B3" s="471"/>
      <c r="C3" s="471"/>
      <c r="D3" s="471"/>
      <c r="E3" s="471"/>
      <c r="F3" s="471"/>
      <c r="G3" s="471"/>
    </row>
    <row r="4" spans="1:8" ht="20.100000000000001" customHeight="1">
      <c r="A4" s="6"/>
      <c r="B4" s="6"/>
      <c r="C4" s="6"/>
      <c r="D4" s="6"/>
      <c r="E4" s="6"/>
      <c r="F4" s="23"/>
      <c r="G4" s="238" t="s">
        <v>5730</v>
      </c>
    </row>
    <row r="5" spans="1:8" s="8" customFormat="1" ht="24.95" customHeight="1">
      <c r="A5" s="226" t="s">
        <v>22</v>
      </c>
      <c r="B5" s="349" t="s">
        <v>5</v>
      </c>
      <c r="C5" s="441" t="s">
        <v>25</v>
      </c>
      <c r="D5" s="442"/>
      <c r="E5" s="226" t="s">
        <v>26</v>
      </c>
      <c r="F5" s="226" t="s">
        <v>27</v>
      </c>
      <c r="G5" s="226" t="s">
        <v>28</v>
      </c>
    </row>
    <row r="6" spans="1:8" s="8" customFormat="1" ht="20.100000000000001" customHeight="1">
      <c r="A6" s="226"/>
      <c r="B6" s="441" t="s">
        <v>2</v>
      </c>
      <c r="C6" s="466"/>
      <c r="D6" s="350">
        <f>A9</f>
        <v>3</v>
      </c>
      <c r="E6" s="44"/>
      <c r="F6" s="44"/>
      <c r="G6" s="231"/>
      <c r="H6" s="226"/>
    </row>
    <row r="7" spans="1:8" s="10" customFormat="1" ht="20.100000000000001" customHeight="1">
      <c r="A7" s="33">
        <v>1</v>
      </c>
      <c r="B7" s="51" t="s">
        <v>4226</v>
      </c>
      <c r="C7" s="85" t="s">
        <v>1007</v>
      </c>
      <c r="D7" s="86" t="s">
        <v>77</v>
      </c>
      <c r="E7" s="42" t="s">
        <v>4230</v>
      </c>
      <c r="F7" s="69" t="s">
        <v>3106</v>
      </c>
      <c r="G7" s="231" t="s">
        <v>2840</v>
      </c>
      <c r="H7" s="37" t="s">
        <v>343</v>
      </c>
    </row>
    <row r="8" spans="1:8" s="10" customFormat="1" ht="20.100000000000001" customHeight="1">
      <c r="A8" s="33">
        <v>2</v>
      </c>
      <c r="B8" s="51" t="s">
        <v>4227</v>
      </c>
      <c r="C8" s="85" t="s">
        <v>211</v>
      </c>
      <c r="D8" s="86" t="s">
        <v>142</v>
      </c>
      <c r="E8" s="42" t="s">
        <v>4230</v>
      </c>
      <c r="F8" s="69" t="s">
        <v>3927</v>
      </c>
      <c r="G8" s="45" t="s">
        <v>1</v>
      </c>
      <c r="H8" s="37" t="s">
        <v>343</v>
      </c>
    </row>
    <row r="9" spans="1:8" s="10" customFormat="1" ht="20.100000000000001" customHeight="1">
      <c r="A9" s="33">
        <v>3</v>
      </c>
      <c r="B9" s="51" t="s">
        <v>4228</v>
      </c>
      <c r="C9" s="85" t="s">
        <v>4229</v>
      </c>
      <c r="D9" s="86" t="s">
        <v>152</v>
      </c>
      <c r="E9" s="42" t="s">
        <v>4230</v>
      </c>
      <c r="F9" s="69" t="s">
        <v>4231</v>
      </c>
      <c r="G9" s="45" t="s">
        <v>1</v>
      </c>
      <c r="H9" s="37" t="s">
        <v>343</v>
      </c>
    </row>
    <row r="10" spans="1:8" s="8" customFormat="1" ht="20.100000000000001" customHeight="1">
      <c r="A10" s="45"/>
      <c r="B10" s="441" t="s">
        <v>3</v>
      </c>
      <c r="C10" s="466"/>
      <c r="D10" s="350">
        <f>A23</f>
        <v>13</v>
      </c>
      <c r="E10" s="44"/>
      <c r="F10" s="44"/>
      <c r="G10" s="231"/>
      <c r="H10" s="226"/>
    </row>
    <row r="11" spans="1:8" s="10" customFormat="1" ht="20.100000000000001" customHeight="1">
      <c r="A11" s="33">
        <v>1</v>
      </c>
      <c r="B11" s="51" t="s">
        <v>5052</v>
      </c>
      <c r="C11" s="286" t="s">
        <v>2959</v>
      </c>
      <c r="D11" s="287" t="s">
        <v>55</v>
      </c>
      <c r="E11" s="42" t="s">
        <v>5053</v>
      </c>
      <c r="F11" s="69" t="s">
        <v>4658</v>
      </c>
      <c r="G11" s="45"/>
      <c r="H11" s="37" t="s">
        <v>343</v>
      </c>
    </row>
    <row r="12" spans="1:8" s="10" customFormat="1" ht="20.100000000000001" customHeight="1">
      <c r="A12" s="33">
        <v>2</v>
      </c>
      <c r="B12" s="51" t="s">
        <v>5423</v>
      </c>
      <c r="C12" s="286" t="s">
        <v>1052</v>
      </c>
      <c r="D12" s="287" t="s">
        <v>1719</v>
      </c>
      <c r="E12" s="42" t="s">
        <v>5426</v>
      </c>
      <c r="F12" s="69" t="s">
        <v>5427</v>
      </c>
      <c r="G12" s="45"/>
      <c r="H12" s="37" t="s">
        <v>343</v>
      </c>
    </row>
    <row r="13" spans="1:8" s="10" customFormat="1" ht="20.100000000000001" customHeight="1">
      <c r="A13" s="33">
        <v>3</v>
      </c>
      <c r="B13" s="51" t="s">
        <v>5424</v>
      </c>
      <c r="C13" s="286" t="s">
        <v>5425</v>
      </c>
      <c r="D13" s="287" t="s">
        <v>77</v>
      </c>
      <c r="E13" s="42" t="s">
        <v>5426</v>
      </c>
      <c r="F13" s="69" t="s">
        <v>5427</v>
      </c>
      <c r="G13" s="45"/>
      <c r="H13" s="37" t="s">
        <v>343</v>
      </c>
    </row>
    <row r="14" spans="1:8" s="10" customFormat="1" ht="20.100000000000001" customHeight="1">
      <c r="A14" s="33">
        <v>4</v>
      </c>
      <c r="B14" s="51" t="s">
        <v>5428</v>
      </c>
      <c r="C14" s="286" t="s">
        <v>1235</v>
      </c>
      <c r="D14" s="287" t="s">
        <v>212</v>
      </c>
      <c r="E14" s="42" t="s">
        <v>5432</v>
      </c>
      <c r="F14" s="69" t="s">
        <v>2175</v>
      </c>
      <c r="G14" s="45"/>
      <c r="H14" s="37" t="s">
        <v>5433</v>
      </c>
    </row>
    <row r="15" spans="1:8" s="10" customFormat="1" ht="20.100000000000001" customHeight="1">
      <c r="A15" s="33">
        <v>5</v>
      </c>
      <c r="B15" s="51" t="s">
        <v>5429</v>
      </c>
      <c r="C15" s="286" t="s">
        <v>5430</v>
      </c>
      <c r="D15" s="287" t="s">
        <v>5431</v>
      </c>
      <c r="E15" s="42" t="s">
        <v>5432</v>
      </c>
      <c r="F15" s="69" t="s">
        <v>2175</v>
      </c>
      <c r="G15" s="45"/>
      <c r="H15" s="37" t="s">
        <v>5433</v>
      </c>
    </row>
    <row r="16" spans="1:8" s="10" customFormat="1" ht="20.100000000000001" customHeight="1">
      <c r="A16" s="33">
        <v>6</v>
      </c>
      <c r="B16" s="51" t="s">
        <v>4289</v>
      </c>
      <c r="C16" s="85" t="s">
        <v>4290</v>
      </c>
      <c r="D16" s="86" t="s">
        <v>921</v>
      </c>
      <c r="E16" s="42" t="s">
        <v>4287</v>
      </c>
      <c r="F16" s="69" t="s">
        <v>4288</v>
      </c>
      <c r="G16" s="45"/>
      <c r="H16" s="37" t="s">
        <v>343</v>
      </c>
    </row>
    <row r="17" spans="1:8" s="10" customFormat="1" ht="20.100000000000001" customHeight="1">
      <c r="A17" s="33">
        <v>7</v>
      </c>
      <c r="B17" s="51" t="s">
        <v>4277</v>
      </c>
      <c r="C17" s="85" t="s">
        <v>4278</v>
      </c>
      <c r="D17" s="86" t="s">
        <v>1364</v>
      </c>
      <c r="E17" s="42" t="s">
        <v>4287</v>
      </c>
      <c r="F17" s="69" t="s">
        <v>4288</v>
      </c>
      <c r="G17" s="231"/>
      <c r="H17" s="37" t="s">
        <v>343</v>
      </c>
    </row>
    <row r="18" spans="1:8" s="10" customFormat="1" ht="20.100000000000001" customHeight="1">
      <c r="A18" s="33">
        <v>8</v>
      </c>
      <c r="B18" s="51" t="s">
        <v>4279</v>
      </c>
      <c r="C18" s="85" t="s">
        <v>39</v>
      </c>
      <c r="D18" s="86" t="s">
        <v>174</v>
      </c>
      <c r="E18" s="42" t="s">
        <v>4287</v>
      </c>
      <c r="F18" s="69" t="s">
        <v>3064</v>
      </c>
      <c r="G18" s="45"/>
      <c r="H18" s="37" t="s">
        <v>343</v>
      </c>
    </row>
    <row r="19" spans="1:8" s="10" customFormat="1" ht="20.100000000000001" customHeight="1">
      <c r="A19" s="33">
        <v>9</v>
      </c>
      <c r="B19" s="51" t="s">
        <v>4280</v>
      </c>
      <c r="C19" s="85" t="s">
        <v>1159</v>
      </c>
      <c r="D19" s="86" t="s">
        <v>212</v>
      </c>
      <c r="E19" s="42" t="s">
        <v>4287</v>
      </c>
      <c r="F19" s="69" t="s">
        <v>4288</v>
      </c>
      <c r="G19" s="45"/>
      <c r="H19" s="37" t="s">
        <v>343</v>
      </c>
    </row>
    <row r="20" spans="1:8" s="10" customFormat="1" ht="20.100000000000001" customHeight="1">
      <c r="A20" s="33">
        <v>10</v>
      </c>
      <c r="B20" s="51" t="s">
        <v>4281</v>
      </c>
      <c r="C20" s="85" t="s">
        <v>115</v>
      </c>
      <c r="D20" s="86" t="s">
        <v>217</v>
      </c>
      <c r="E20" s="42" t="s">
        <v>4287</v>
      </c>
      <c r="F20" s="69" t="s">
        <v>4291</v>
      </c>
      <c r="G20" s="46"/>
      <c r="H20" s="37" t="s">
        <v>343</v>
      </c>
    </row>
    <row r="21" spans="1:8" s="10" customFormat="1" ht="20.100000000000001" customHeight="1">
      <c r="A21" s="33">
        <v>11</v>
      </c>
      <c r="B21" s="51" t="s">
        <v>4292</v>
      </c>
      <c r="C21" s="85" t="s">
        <v>211</v>
      </c>
      <c r="D21" s="86" t="s">
        <v>157</v>
      </c>
      <c r="E21" s="42" t="s">
        <v>4287</v>
      </c>
      <c r="F21" s="69" t="s">
        <v>4293</v>
      </c>
      <c r="G21" s="45"/>
      <c r="H21" s="37" t="s">
        <v>343</v>
      </c>
    </row>
    <row r="22" spans="1:8" s="10" customFormat="1" ht="20.100000000000001" customHeight="1">
      <c r="A22" s="33">
        <v>12</v>
      </c>
      <c r="B22" s="51" t="s">
        <v>4282</v>
      </c>
      <c r="C22" s="85" t="s">
        <v>4283</v>
      </c>
      <c r="D22" s="86" t="s">
        <v>168</v>
      </c>
      <c r="E22" s="42" t="s">
        <v>4287</v>
      </c>
      <c r="F22" s="69" t="s">
        <v>4288</v>
      </c>
      <c r="G22" s="45"/>
      <c r="H22" s="37" t="s">
        <v>343</v>
      </c>
    </row>
    <row r="23" spans="1:8" s="10" customFormat="1" ht="20.100000000000001" customHeight="1">
      <c r="A23" s="33">
        <v>13</v>
      </c>
      <c r="B23" s="51" t="s">
        <v>4284</v>
      </c>
      <c r="C23" s="85" t="s">
        <v>4285</v>
      </c>
      <c r="D23" s="86" t="s">
        <v>4286</v>
      </c>
      <c r="E23" s="42" t="s">
        <v>4287</v>
      </c>
      <c r="F23" s="69" t="s">
        <v>4288</v>
      </c>
      <c r="G23" s="45"/>
      <c r="H23" s="37" t="s">
        <v>343</v>
      </c>
    </row>
    <row r="24" spans="1:8" s="10" customFormat="1" ht="24.95" customHeight="1">
      <c r="A24" s="446" t="s">
        <v>30</v>
      </c>
      <c r="B24" s="447"/>
      <c r="C24" s="447"/>
      <c r="D24" s="352">
        <f>SUM(D6,D10)</f>
        <v>16</v>
      </c>
      <c r="E24" s="351" t="s">
        <v>277</v>
      </c>
      <c r="F24" s="448"/>
      <c r="G24" s="449"/>
    </row>
    <row r="25" spans="1:8" ht="24.95" customHeight="1">
      <c r="A25" s="348"/>
      <c r="B25" s="27"/>
      <c r="C25" s="28"/>
      <c r="D25" s="28"/>
      <c r="E25" s="90" t="s">
        <v>92</v>
      </c>
      <c r="F25" s="91"/>
      <c r="G25" s="53"/>
    </row>
    <row r="26" spans="1:8" ht="18" customHeight="1">
      <c r="A26" s="348"/>
      <c r="B26" s="34"/>
      <c r="C26" s="35"/>
      <c r="D26" s="35"/>
      <c r="E26" s="348"/>
    </row>
    <row r="27" spans="1:8" ht="18" customHeight="1">
      <c r="A27" s="348"/>
      <c r="B27" s="34"/>
      <c r="C27" s="35"/>
      <c r="D27" s="35"/>
      <c r="E27" s="348"/>
    </row>
    <row r="28" spans="1:8" ht="18" customHeight="1">
      <c r="A28" s="348"/>
      <c r="B28" s="34"/>
      <c r="C28" s="35"/>
      <c r="D28" s="35"/>
      <c r="E28" s="348"/>
    </row>
    <row r="29" spans="1:8" ht="18" customHeight="1">
      <c r="A29" s="348"/>
      <c r="B29" s="34"/>
      <c r="C29" s="35"/>
      <c r="D29" s="35"/>
      <c r="E29" s="348"/>
    </row>
    <row r="30" spans="1:8" ht="18" customHeight="1">
      <c r="A30" s="348"/>
      <c r="B30" s="34"/>
      <c r="C30" s="35"/>
      <c r="D30" s="35"/>
      <c r="E30" s="348"/>
    </row>
    <row r="31" spans="1:8" ht="18" customHeight="1">
      <c r="A31" s="348"/>
      <c r="B31" s="34"/>
      <c r="C31" s="35"/>
      <c r="D31" s="35"/>
      <c r="E31" s="348"/>
    </row>
    <row r="32" spans="1:8" ht="18" customHeight="1">
      <c r="A32" s="348"/>
      <c r="B32" s="34"/>
      <c r="C32" s="35"/>
      <c r="D32" s="35"/>
      <c r="E32" s="348"/>
    </row>
    <row r="33" spans="1:8" ht="18" customHeight="1">
      <c r="A33" s="348"/>
      <c r="B33" s="34"/>
      <c r="C33" s="35"/>
      <c r="D33" s="35"/>
      <c r="E33" s="348"/>
    </row>
    <row r="34" spans="1:8" ht="18" customHeight="1">
      <c r="A34" s="348"/>
      <c r="B34" s="34"/>
      <c r="C34" s="35"/>
      <c r="D34" s="35"/>
      <c r="E34" s="348"/>
    </row>
    <row r="35" spans="1:8" ht="18" customHeight="1">
      <c r="A35" s="415"/>
      <c r="B35" s="34"/>
      <c r="C35" s="35"/>
      <c r="D35" s="35"/>
      <c r="E35" s="415"/>
    </row>
    <row r="36" spans="1:8" ht="18" customHeight="1">
      <c r="A36" s="415"/>
      <c r="B36" s="34"/>
      <c r="C36" s="35"/>
      <c r="D36" s="35"/>
      <c r="E36" s="415"/>
    </row>
    <row r="37" spans="1:8" s="15" customFormat="1" ht="60" customHeight="1">
      <c r="A37" s="451" t="s">
        <v>2572</v>
      </c>
      <c r="B37" s="438"/>
      <c r="C37" s="452"/>
      <c r="D37" s="452"/>
      <c r="E37" s="452"/>
      <c r="F37" s="452"/>
      <c r="G37" s="452"/>
    </row>
    <row r="38" spans="1:8" s="10" customFormat="1" ht="30" customHeight="1">
      <c r="A38" s="469" t="s">
        <v>2598</v>
      </c>
      <c r="B38" s="469"/>
      <c r="C38" s="469"/>
      <c r="D38" s="469"/>
      <c r="E38" s="469"/>
      <c r="F38" s="469"/>
      <c r="G38" s="469"/>
    </row>
    <row r="39" spans="1:8" s="10" customFormat="1" ht="39.950000000000003" customHeight="1">
      <c r="A39" s="471" t="s">
        <v>2642</v>
      </c>
      <c r="B39" s="471"/>
      <c r="C39" s="471"/>
      <c r="D39" s="471"/>
      <c r="E39" s="471"/>
      <c r="F39" s="471"/>
      <c r="G39" s="471"/>
    </row>
    <row r="40" spans="1:8" ht="20.100000000000001" customHeight="1">
      <c r="A40" s="6"/>
      <c r="B40" s="6"/>
      <c r="C40" s="6"/>
      <c r="D40" s="6"/>
      <c r="E40" s="6"/>
      <c r="F40" s="23"/>
      <c r="G40" s="238" t="s">
        <v>2648</v>
      </c>
    </row>
    <row r="41" spans="1:8" s="8" customFormat="1" ht="30" customHeight="1">
      <c r="A41" s="189" t="s">
        <v>22</v>
      </c>
      <c r="B41" s="187" t="s">
        <v>5</v>
      </c>
      <c r="C41" s="441" t="s">
        <v>25</v>
      </c>
      <c r="D41" s="442"/>
      <c r="E41" s="189" t="s">
        <v>26</v>
      </c>
      <c r="F41" s="189" t="s">
        <v>27</v>
      </c>
      <c r="G41" s="189" t="s">
        <v>28</v>
      </c>
    </row>
    <row r="42" spans="1:8" s="10" customFormat="1" ht="30" customHeight="1">
      <c r="A42" s="33">
        <v>1</v>
      </c>
      <c r="B42" s="51" t="s">
        <v>2268</v>
      </c>
      <c r="C42" s="286" t="s">
        <v>164</v>
      </c>
      <c r="D42" s="287" t="s">
        <v>2269</v>
      </c>
      <c r="E42" s="42" t="s">
        <v>2274</v>
      </c>
      <c r="F42" s="69" t="s">
        <v>2161</v>
      </c>
      <c r="G42" s="231"/>
      <c r="H42" s="37"/>
    </row>
    <row r="43" spans="1:8" s="10" customFormat="1" ht="30" customHeight="1">
      <c r="A43" s="33">
        <v>2</v>
      </c>
      <c r="B43" s="51" t="s">
        <v>2270</v>
      </c>
      <c r="C43" s="286" t="s">
        <v>19</v>
      </c>
      <c r="D43" s="287" t="s">
        <v>91</v>
      </c>
      <c r="E43" s="42" t="s">
        <v>2274</v>
      </c>
      <c r="F43" s="69" t="s">
        <v>2161</v>
      </c>
      <c r="G43" s="45"/>
      <c r="H43" s="37">
        <f>53+1+50+18+5+5+9+6</f>
        <v>147</v>
      </c>
    </row>
    <row r="44" spans="1:8" s="10" customFormat="1" ht="30" customHeight="1">
      <c r="A44" s="33">
        <v>3</v>
      </c>
      <c r="B44" s="51" t="s">
        <v>2271</v>
      </c>
      <c r="C44" s="286" t="s">
        <v>1883</v>
      </c>
      <c r="D44" s="287" t="s">
        <v>217</v>
      </c>
      <c r="E44" s="42" t="s">
        <v>2274</v>
      </c>
      <c r="F44" s="69" t="s">
        <v>2161</v>
      </c>
      <c r="G44" s="45"/>
      <c r="H44" s="37">
        <f>53+9+39+8</f>
        <v>109</v>
      </c>
    </row>
    <row r="45" spans="1:8" s="10" customFormat="1" ht="30" customHeight="1">
      <c r="A45" s="33">
        <v>4</v>
      </c>
      <c r="B45" s="51" t="s">
        <v>2272</v>
      </c>
      <c r="C45" s="286" t="s">
        <v>211</v>
      </c>
      <c r="D45" s="287" t="s">
        <v>159</v>
      </c>
      <c r="E45" s="42" t="s">
        <v>2274</v>
      </c>
      <c r="F45" s="69" t="s">
        <v>2161</v>
      </c>
      <c r="G45" s="46"/>
      <c r="H45" s="37"/>
    </row>
    <row r="46" spans="1:8" s="10" customFormat="1" ht="30" customHeight="1">
      <c r="A46" s="33">
        <v>5</v>
      </c>
      <c r="B46" s="51" t="s">
        <v>2273</v>
      </c>
      <c r="C46" s="286" t="s">
        <v>190</v>
      </c>
      <c r="D46" s="287" t="s">
        <v>6</v>
      </c>
      <c r="E46" s="42" t="s">
        <v>2274</v>
      </c>
      <c r="F46" s="69" t="s">
        <v>2161</v>
      </c>
      <c r="G46" s="45"/>
      <c r="H46" s="37"/>
    </row>
    <row r="47" spans="1:8" s="10" customFormat="1" ht="30" customHeight="1">
      <c r="A47" s="446" t="s">
        <v>30</v>
      </c>
      <c r="B47" s="447"/>
      <c r="C47" s="447"/>
      <c r="D47" s="191">
        <f>A46</f>
        <v>5</v>
      </c>
      <c r="E47" s="190" t="s">
        <v>277</v>
      </c>
      <c r="F47" s="448"/>
      <c r="G47" s="449"/>
    </row>
    <row r="48" spans="1:8" ht="30" customHeight="1">
      <c r="A48" s="188"/>
      <c r="B48" s="27"/>
      <c r="C48" s="28"/>
      <c r="D48" s="28"/>
      <c r="E48" s="90" t="s">
        <v>92</v>
      </c>
      <c r="F48" s="91"/>
      <c r="G48" s="53"/>
      <c r="H48" s="4">
        <f>637+356</f>
        <v>993</v>
      </c>
    </row>
    <row r="49" spans="1:5" ht="18" customHeight="1">
      <c r="A49" s="188"/>
      <c r="B49" s="34"/>
      <c r="C49" s="35"/>
      <c r="D49" s="35"/>
      <c r="E49" s="188"/>
    </row>
    <row r="50" spans="1:5" ht="18" customHeight="1">
      <c r="A50" s="315"/>
      <c r="B50" s="34"/>
      <c r="C50" s="35"/>
      <c r="D50" s="35"/>
      <c r="E50" s="315"/>
    </row>
    <row r="51" spans="1:5" ht="18" customHeight="1">
      <c r="A51" s="315"/>
      <c r="B51" s="34"/>
      <c r="C51" s="35"/>
      <c r="D51" s="35"/>
      <c r="E51" s="315"/>
    </row>
    <row r="52" spans="1:5" ht="18" customHeight="1">
      <c r="A52" s="315"/>
      <c r="B52" s="34"/>
      <c r="C52" s="35"/>
      <c r="D52" s="35"/>
      <c r="E52" s="315"/>
    </row>
    <row r="53" spans="1:5" ht="18" customHeight="1">
      <c r="A53" s="315"/>
      <c r="B53" s="34"/>
      <c r="C53" s="35"/>
      <c r="D53" s="35"/>
      <c r="E53" s="315"/>
    </row>
    <row r="54" spans="1:5" ht="18" customHeight="1">
      <c r="A54" s="315"/>
      <c r="B54" s="34"/>
      <c r="C54" s="35"/>
      <c r="D54" s="35"/>
      <c r="E54" s="315"/>
    </row>
    <row r="55" spans="1:5" ht="18" customHeight="1">
      <c r="A55" s="315"/>
      <c r="B55" s="34"/>
      <c r="C55" s="35"/>
      <c r="D55" s="35"/>
      <c r="E55" s="315"/>
    </row>
    <row r="56" spans="1:5" ht="18" customHeight="1">
      <c r="A56" s="315"/>
      <c r="B56" s="34"/>
      <c r="C56" s="35"/>
      <c r="D56" s="35"/>
      <c r="E56" s="315"/>
    </row>
    <row r="57" spans="1:5" ht="18" customHeight="1">
      <c r="A57" s="315"/>
      <c r="B57" s="34"/>
      <c r="C57" s="35"/>
      <c r="D57" s="35"/>
      <c r="E57" s="315"/>
    </row>
    <row r="58" spans="1:5" ht="18" customHeight="1">
      <c r="A58" s="315"/>
      <c r="B58" s="34"/>
      <c r="C58" s="35"/>
      <c r="D58" s="35"/>
      <c r="E58" s="315"/>
    </row>
    <row r="59" spans="1:5" ht="18" customHeight="1">
      <c r="A59" s="315"/>
      <c r="B59" s="34"/>
      <c r="C59" s="35"/>
      <c r="D59" s="35"/>
      <c r="E59" s="315"/>
    </row>
    <row r="60" spans="1:5" ht="18" customHeight="1">
      <c r="A60" s="315"/>
      <c r="B60" s="34"/>
      <c r="C60" s="35"/>
      <c r="D60" s="35"/>
      <c r="E60" s="315"/>
    </row>
    <row r="61" spans="1:5" ht="18" customHeight="1">
      <c r="A61" s="315"/>
      <c r="B61" s="34"/>
      <c r="C61" s="35"/>
      <c r="D61" s="35"/>
      <c r="E61" s="315"/>
    </row>
    <row r="62" spans="1:5" ht="18" customHeight="1">
      <c r="A62" s="315"/>
      <c r="B62" s="34"/>
      <c r="C62" s="35"/>
      <c r="D62" s="35"/>
      <c r="E62" s="315"/>
    </row>
    <row r="63" spans="1:5" ht="18" customHeight="1">
      <c r="A63" s="315"/>
      <c r="B63" s="34"/>
      <c r="C63" s="35"/>
      <c r="D63" s="35"/>
      <c r="E63" s="315"/>
    </row>
    <row r="64" spans="1:5" ht="18" customHeight="1">
      <c r="A64" s="315"/>
      <c r="B64" s="34"/>
      <c r="C64" s="35"/>
      <c r="D64" s="35"/>
      <c r="E64" s="315"/>
    </row>
    <row r="65" spans="1:7" ht="18" customHeight="1">
      <c r="A65" s="315"/>
      <c r="B65" s="34"/>
      <c r="C65" s="35"/>
      <c r="D65" s="35"/>
      <c r="E65" s="315"/>
    </row>
    <row r="66" spans="1:7" ht="18" customHeight="1">
      <c r="A66" s="188"/>
      <c r="B66" s="34"/>
      <c r="C66" s="35"/>
      <c r="D66" s="35"/>
      <c r="E66" s="188"/>
    </row>
    <row r="67" spans="1:7" ht="18" customHeight="1">
      <c r="A67" s="188"/>
      <c r="B67" s="34"/>
      <c r="C67" s="35"/>
      <c r="D67" s="35"/>
      <c r="E67" s="188"/>
    </row>
    <row r="68" spans="1:7" ht="18" customHeight="1">
      <c r="A68" s="188"/>
      <c r="B68" s="34"/>
      <c r="C68" s="35"/>
      <c r="D68" s="35"/>
      <c r="E68" s="188"/>
    </row>
    <row r="69" spans="1:7" ht="18" customHeight="1">
      <c r="A69" s="188"/>
      <c r="B69" s="34"/>
      <c r="C69" s="35"/>
      <c r="D69" s="35"/>
      <c r="E69" s="188"/>
    </row>
    <row r="70" spans="1:7" s="10" customFormat="1" ht="18" customHeight="1">
      <c r="A70" s="19"/>
      <c r="B70" s="19"/>
      <c r="C70" s="19"/>
      <c r="D70" s="113" t="s">
        <v>119</v>
      </c>
      <c r="E70" s="113" t="s">
        <v>12</v>
      </c>
      <c r="F70" s="36"/>
      <c r="G70" s="36"/>
    </row>
    <row r="71" spans="1:7" ht="20.100000000000001" customHeight="1">
      <c r="A71" s="110"/>
      <c r="B71" s="110"/>
      <c r="C71" s="110" t="s">
        <v>4</v>
      </c>
      <c r="D71" s="110" t="e">
        <f>SUM(D72:D73)</f>
        <v>#REF!</v>
      </c>
      <c r="E71" s="48"/>
      <c r="F71" s="48"/>
      <c r="G71" s="110"/>
    </row>
    <row r="72" spans="1:7" ht="18" customHeight="1">
      <c r="A72" s="111"/>
      <c r="B72" s="111"/>
      <c r="C72" s="111" t="s">
        <v>108</v>
      </c>
      <c r="D72" s="111" t="e">
        <f>SUM(#REF!)</f>
        <v>#REF!</v>
      </c>
      <c r="E72" s="111"/>
      <c r="F72" s="111"/>
      <c r="G72" s="111"/>
    </row>
    <row r="73" spans="1:7" ht="18" customHeight="1">
      <c r="A73" s="111"/>
      <c r="B73" s="111"/>
      <c r="C73" s="111" t="s">
        <v>109</v>
      </c>
      <c r="D73" s="111" t="e">
        <f>SUM(#REF!)</f>
        <v>#REF!</v>
      </c>
      <c r="E73" s="111"/>
      <c r="F73" s="111"/>
      <c r="G73" s="111"/>
    </row>
    <row r="89" spans="1:7" ht="18" customHeight="1">
      <c r="A89" s="111"/>
      <c r="B89" s="111"/>
      <c r="C89" s="111"/>
      <c r="D89" s="111"/>
      <c r="E89" s="111"/>
      <c r="F89" s="111"/>
      <c r="G89" s="111"/>
    </row>
    <row r="90" spans="1:7" ht="18" customHeight="1">
      <c r="A90" s="111"/>
      <c r="B90" s="111"/>
      <c r="C90" s="111"/>
      <c r="D90" s="111"/>
      <c r="E90" s="111"/>
      <c r="F90" s="111"/>
      <c r="G90" s="111"/>
    </row>
    <row r="91" spans="1:7" ht="18" customHeight="1">
      <c r="A91" s="111"/>
      <c r="B91" s="111"/>
      <c r="C91" s="111"/>
      <c r="D91" s="111"/>
      <c r="E91" s="111"/>
      <c r="F91" s="111"/>
      <c r="G91" s="111"/>
    </row>
    <row r="92" spans="1:7" ht="18" customHeight="1">
      <c r="A92" s="111"/>
      <c r="B92" s="111"/>
      <c r="C92" s="111"/>
      <c r="D92" s="111"/>
      <c r="E92" s="111"/>
      <c r="F92" s="111"/>
      <c r="G92" s="111"/>
    </row>
    <row r="93" spans="1:7" ht="18" customHeight="1">
      <c r="A93" s="111"/>
      <c r="B93" s="111"/>
      <c r="C93" s="111"/>
      <c r="D93" s="111"/>
      <c r="E93" s="111"/>
      <c r="F93" s="111"/>
      <c r="G93" s="111"/>
    </row>
    <row r="94" spans="1:7" ht="18" customHeight="1">
      <c r="A94" s="111"/>
      <c r="B94" s="111"/>
      <c r="C94" s="111"/>
      <c r="D94" s="111"/>
      <c r="E94" s="111"/>
      <c r="F94" s="111"/>
      <c r="G94" s="111"/>
    </row>
    <row r="95" spans="1:7" ht="18" customHeight="1">
      <c r="A95" s="111"/>
      <c r="B95" s="111"/>
      <c r="C95" s="111"/>
      <c r="D95" s="111"/>
      <c r="E95" s="111"/>
      <c r="F95" s="111"/>
      <c r="G95" s="111"/>
    </row>
    <row r="96" spans="1:7" ht="18" customHeight="1">
      <c r="A96" s="111"/>
      <c r="B96" s="111"/>
      <c r="C96" s="111"/>
      <c r="D96" s="111"/>
      <c r="E96" s="111"/>
      <c r="F96" s="111"/>
      <c r="G96" s="111"/>
    </row>
    <row r="97" spans="1:7" ht="18" customHeight="1">
      <c r="A97" s="111"/>
      <c r="B97" s="111"/>
      <c r="C97" s="111"/>
      <c r="D97" s="111"/>
      <c r="E97" s="111"/>
      <c r="F97" s="111"/>
      <c r="G97" s="111"/>
    </row>
    <row r="98" spans="1:7" ht="18" customHeight="1">
      <c r="A98" s="111"/>
      <c r="B98" s="111"/>
      <c r="C98" s="111"/>
      <c r="D98" s="111"/>
      <c r="E98" s="111"/>
      <c r="F98" s="111"/>
      <c r="G98" s="111"/>
    </row>
    <row r="99" spans="1:7" ht="18" customHeight="1">
      <c r="A99" s="110"/>
      <c r="B99" s="110"/>
      <c r="C99" s="110"/>
      <c r="D99" s="110"/>
      <c r="F99" s="110"/>
      <c r="G99" s="110"/>
    </row>
    <row r="100" spans="1:7" ht="18" customHeight="1">
      <c r="A100" s="110"/>
      <c r="B100" s="110"/>
      <c r="C100" s="110"/>
      <c r="D100" s="110"/>
      <c r="F100" s="110"/>
      <c r="G100" s="110"/>
    </row>
    <row r="101" spans="1:7" ht="18" customHeight="1">
      <c r="A101" s="110"/>
      <c r="B101" s="110"/>
      <c r="C101" s="110"/>
      <c r="D101" s="110"/>
      <c r="F101" s="110"/>
      <c r="G101" s="110"/>
    </row>
    <row r="102" spans="1:7" ht="18" customHeight="1">
      <c r="A102" s="110"/>
      <c r="B102" s="110"/>
      <c r="C102" s="110"/>
      <c r="D102" s="110"/>
      <c r="F102" s="110"/>
      <c r="G102" s="110"/>
    </row>
    <row r="103" spans="1:7" ht="18" customHeight="1">
      <c r="A103" s="110"/>
      <c r="B103" s="110"/>
      <c r="C103" s="110"/>
      <c r="D103" s="110"/>
      <c r="F103" s="110"/>
      <c r="G103" s="110"/>
    </row>
    <row r="104" spans="1:7" ht="18" customHeight="1">
      <c r="A104" s="110"/>
      <c r="B104" s="110"/>
      <c r="C104" s="110"/>
      <c r="D104" s="110"/>
      <c r="F104" s="110"/>
      <c r="G104" s="110"/>
    </row>
    <row r="105" spans="1:7" ht="18" customHeight="1">
      <c r="A105" s="110"/>
      <c r="B105" s="110"/>
      <c r="C105" s="110"/>
      <c r="D105" s="110"/>
      <c r="F105" s="110"/>
      <c r="G105" s="110"/>
    </row>
    <row r="106" spans="1:7" ht="18" customHeight="1">
      <c r="A106" s="110"/>
      <c r="B106" s="110"/>
      <c r="C106" s="110"/>
      <c r="D106" s="110"/>
      <c r="F106" s="110"/>
      <c r="G106" s="110"/>
    </row>
    <row r="107" spans="1:7" ht="18" customHeight="1">
      <c r="A107" s="110"/>
      <c r="B107" s="110"/>
      <c r="C107" s="110"/>
      <c r="D107" s="110"/>
      <c r="F107" s="110"/>
      <c r="G107" s="110"/>
    </row>
    <row r="108" spans="1:7" ht="18" customHeight="1">
      <c r="A108" s="110"/>
      <c r="B108" s="110"/>
      <c r="C108" s="110"/>
      <c r="D108" s="110"/>
      <c r="F108" s="110"/>
      <c r="G108" s="110"/>
    </row>
    <row r="109" spans="1:7" ht="18" customHeight="1">
      <c r="A109" s="110"/>
      <c r="B109" s="110"/>
      <c r="C109" s="110"/>
      <c r="D109" s="110"/>
      <c r="F109" s="110"/>
      <c r="G109" s="110"/>
    </row>
    <row r="110" spans="1:7" ht="18" customHeight="1">
      <c r="A110" s="111"/>
      <c r="B110" s="111"/>
      <c r="C110" s="111"/>
      <c r="D110" s="111"/>
      <c r="E110" s="111"/>
      <c r="F110" s="111"/>
      <c r="G110" s="111"/>
    </row>
    <row r="111" spans="1:7" ht="18" customHeight="1">
      <c r="A111" s="111"/>
      <c r="B111" s="111"/>
      <c r="C111" s="111"/>
      <c r="D111" s="111"/>
      <c r="E111" s="111"/>
      <c r="F111" s="111"/>
      <c r="G111" s="111"/>
    </row>
    <row r="112" spans="1:7" ht="18" customHeight="1">
      <c r="A112" s="111"/>
      <c r="B112" s="111"/>
      <c r="C112" s="111"/>
      <c r="D112" s="111"/>
      <c r="E112" s="111"/>
      <c r="F112" s="111"/>
      <c r="G112" s="111"/>
    </row>
    <row r="113" spans="1:8" ht="18" customHeight="1">
      <c r="A113" s="111"/>
      <c r="B113" s="111"/>
      <c r="C113" s="111"/>
      <c r="D113" s="111"/>
      <c r="E113" s="111"/>
      <c r="F113" s="111"/>
      <c r="G113" s="111"/>
    </row>
    <row r="114" spans="1:8" ht="18" customHeight="1">
      <c r="A114" s="111"/>
      <c r="B114" s="111"/>
      <c r="C114" s="111"/>
      <c r="D114" s="111"/>
      <c r="E114" s="111"/>
      <c r="F114" s="111"/>
      <c r="G114" s="111"/>
    </row>
    <row r="115" spans="1:8" ht="18" customHeight="1">
      <c r="A115" s="110"/>
      <c r="B115" s="110"/>
      <c r="C115" s="110"/>
      <c r="D115" s="110"/>
      <c r="F115" s="110"/>
      <c r="G115" s="110"/>
    </row>
    <row r="116" spans="1:8" ht="18" customHeight="1">
      <c r="A116" s="110"/>
      <c r="B116" s="110"/>
      <c r="C116" s="110"/>
      <c r="D116" s="110"/>
      <c r="F116" s="110"/>
      <c r="G116" s="110"/>
    </row>
    <row r="117" spans="1:8" ht="18" customHeight="1"/>
    <row r="118" spans="1:8" ht="18" customHeight="1"/>
    <row r="119" spans="1:8" ht="18" customHeight="1"/>
    <row r="120" spans="1:8" ht="18" customHeight="1"/>
    <row r="121" spans="1:8" s="112" customFormat="1" ht="18" customHeight="1">
      <c r="C121" s="4"/>
      <c r="D121" s="4"/>
      <c r="F121" s="4"/>
      <c r="G121" s="4"/>
      <c r="H121" s="4"/>
    </row>
    <row r="122" spans="1:8" s="112" customFormat="1" ht="18" customHeight="1">
      <c r="C122" s="4"/>
      <c r="D122" s="4"/>
      <c r="F122" s="4"/>
      <c r="G122" s="4"/>
      <c r="H122" s="4"/>
    </row>
    <row r="123" spans="1:8" s="112" customFormat="1" ht="18" customHeight="1">
      <c r="C123" s="4"/>
      <c r="D123" s="4"/>
      <c r="F123" s="4"/>
      <c r="G123" s="4"/>
      <c r="H123" s="4"/>
    </row>
    <row r="124" spans="1:8" s="112" customFormat="1" ht="18" customHeight="1">
      <c r="C124" s="4"/>
      <c r="D124" s="4"/>
      <c r="F124" s="4"/>
      <c r="G124" s="4"/>
      <c r="H124" s="4"/>
    </row>
    <row r="125" spans="1:8" s="112" customFormat="1" ht="18" customHeight="1">
      <c r="C125" s="4"/>
      <c r="D125" s="4"/>
      <c r="F125" s="4"/>
      <c r="G125" s="4"/>
      <c r="H125" s="4"/>
    </row>
    <row r="126" spans="1:8" s="112" customFormat="1" ht="18" customHeight="1">
      <c r="C126" s="4"/>
      <c r="D126" s="4"/>
      <c r="F126" s="4"/>
      <c r="G126" s="4"/>
      <c r="H126" s="4"/>
    </row>
    <row r="127" spans="1:8" s="112" customFormat="1" ht="18" customHeight="1">
      <c r="C127" s="4"/>
      <c r="D127" s="4"/>
      <c r="F127" s="4"/>
      <c r="G127" s="4"/>
      <c r="H127" s="4"/>
    </row>
    <row r="128" spans="1:8" s="112" customFormat="1" ht="18" customHeight="1">
      <c r="C128" s="4"/>
      <c r="D128" s="4"/>
      <c r="F128" s="4"/>
      <c r="G128" s="4"/>
      <c r="H128" s="4"/>
    </row>
    <row r="129" spans="3:8" s="112" customFormat="1" ht="18" customHeight="1">
      <c r="C129" s="4"/>
      <c r="D129" s="4"/>
      <c r="F129" s="4"/>
      <c r="G129" s="4"/>
      <c r="H129" s="4"/>
    </row>
    <row r="130" spans="3:8" s="112" customFormat="1" ht="18" customHeight="1">
      <c r="C130" s="4"/>
      <c r="D130" s="4"/>
      <c r="F130" s="4"/>
      <c r="G130" s="4"/>
      <c r="H130" s="4"/>
    </row>
    <row r="131" spans="3:8" s="112" customFormat="1" ht="18" customHeight="1">
      <c r="C131" s="4"/>
      <c r="D131" s="4"/>
      <c r="F131" s="4"/>
      <c r="G131" s="4"/>
      <c r="H131" s="4"/>
    </row>
    <row r="132" spans="3:8" s="112" customFormat="1" ht="18" customHeight="1">
      <c r="C132" s="4"/>
      <c r="D132" s="4"/>
      <c r="F132" s="4"/>
      <c r="G132" s="4"/>
      <c r="H132" s="4"/>
    </row>
    <row r="133" spans="3:8" s="112" customFormat="1" ht="18" customHeight="1">
      <c r="C133" s="4"/>
      <c r="D133" s="4"/>
      <c r="F133" s="4"/>
      <c r="G133" s="4"/>
      <c r="H133" s="4"/>
    </row>
    <row r="134" spans="3:8" s="112" customFormat="1" ht="18" customHeight="1">
      <c r="C134" s="4"/>
      <c r="D134" s="4"/>
      <c r="F134" s="4"/>
      <c r="G134" s="4"/>
      <c r="H134" s="4"/>
    </row>
    <row r="135" spans="3:8" s="112" customFormat="1" ht="18" customHeight="1">
      <c r="C135" s="4"/>
      <c r="D135" s="4"/>
      <c r="F135" s="4"/>
      <c r="G135" s="4"/>
      <c r="H135" s="4"/>
    </row>
    <row r="136" spans="3:8" s="112" customFormat="1" ht="18" customHeight="1">
      <c r="C136" s="4"/>
      <c r="D136" s="4"/>
      <c r="F136" s="4"/>
      <c r="G136" s="4"/>
      <c r="H136" s="4"/>
    </row>
    <row r="137" spans="3:8" s="112" customFormat="1" ht="18" customHeight="1">
      <c r="C137" s="4"/>
      <c r="D137" s="4"/>
      <c r="F137" s="4"/>
      <c r="G137" s="4"/>
      <c r="H137" s="4"/>
    </row>
    <row r="138" spans="3:8" s="112" customFormat="1" ht="18" customHeight="1">
      <c r="C138" s="4"/>
      <c r="D138" s="4"/>
      <c r="F138" s="4"/>
      <c r="G138" s="4"/>
      <c r="H138" s="4"/>
    </row>
    <row r="139" spans="3:8" s="112" customFormat="1" ht="18" customHeight="1">
      <c r="C139" s="4"/>
      <c r="D139" s="4"/>
      <c r="F139" s="4"/>
      <c r="G139" s="4"/>
      <c r="H139" s="4"/>
    </row>
  </sheetData>
  <sortState ref="A11:H12">
    <sortCondition ref="A11"/>
  </sortState>
  <mergeCells count="14">
    <mergeCell ref="A37:G37"/>
    <mergeCell ref="A38:G38"/>
    <mergeCell ref="A39:G39"/>
    <mergeCell ref="C41:D41"/>
    <mergeCell ref="A47:C47"/>
    <mergeCell ref="F47:G47"/>
    <mergeCell ref="A1:G1"/>
    <mergeCell ref="A2:G2"/>
    <mergeCell ref="A3:G3"/>
    <mergeCell ref="C5:D5"/>
    <mergeCell ref="A24:C24"/>
    <mergeCell ref="F24:G24"/>
    <mergeCell ref="B6:C6"/>
    <mergeCell ref="B10:C10"/>
  </mergeCells>
  <pageMargins left="0.5" right="0.25" top="0.5" bottom="0.5" header="0" footer="0.2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0"/>
  <sheetViews>
    <sheetView view="pageBreakPreview" zoomScale="80" zoomScaleNormal="100" zoomScaleSheetLayoutView="80" workbookViewId="0">
      <selection activeCell="Y12" sqref="Y12"/>
    </sheetView>
  </sheetViews>
  <sheetFormatPr defaultRowHeight="30" customHeight="1"/>
  <cols>
    <col min="1" max="1" width="4.625" style="4" customWidth="1"/>
    <col min="2" max="2" width="17.625" style="4" customWidth="1"/>
    <col min="3" max="7" width="4.625" style="4" customWidth="1"/>
    <col min="8" max="8" width="5.625" style="4" customWidth="1"/>
    <col min="9" max="22" width="5.125" style="4" customWidth="1"/>
    <col min="23" max="23" width="6.625" style="4" customWidth="1"/>
    <col min="24" max="24" width="7.625" style="4" customWidth="1"/>
    <col min="25" max="16384" width="9" style="4"/>
  </cols>
  <sheetData>
    <row r="1" spans="1:24" s="213" customFormat="1" ht="30" customHeight="1">
      <c r="A1" s="477" t="s">
        <v>403</v>
      </c>
      <c r="B1" s="477"/>
      <c r="C1" s="477"/>
      <c r="D1" s="477"/>
      <c r="E1" s="477"/>
      <c r="F1" s="477"/>
      <c r="G1" s="477"/>
      <c r="H1" s="477"/>
      <c r="I1" s="477"/>
      <c r="J1" s="477"/>
      <c r="K1" s="477"/>
      <c r="L1" s="477"/>
      <c r="M1" s="477"/>
      <c r="N1" s="477"/>
      <c r="O1" s="477"/>
      <c r="P1" s="477"/>
      <c r="Q1" s="477"/>
      <c r="R1" s="477"/>
      <c r="S1" s="477"/>
      <c r="T1" s="477"/>
      <c r="U1" s="477"/>
      <c r="V1" s="477"/>
      <c r="W1" s="477"/>
      <c r="X1" s="477"/>
    </row>
    <row r="2" spans="1:24" s="213" customFormat="1" ht="24.95" customHeight="1">
      <c r="A2" s="477" t="s">
        <v>5336</v>
      </c>
      <c r="B2" s="477"/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  <c r="T2" s="477"/>
      <c r="U2" s="477"/>
      <c r="V2" s="477"/>
      <c r="W2" s="477"/>
      <c r="X2" s="477"/>
    </row>
    <row r="3" spans="1:24" s="213" customFormat="1" ht="15">
      <c r="A3" s="91"/>
      <c r="B3" s="217"/>
      <c r="C3" s="217"/>
      <c r="D3" s="217"/>
      <c r="E3" s="217"/>
      <c r="F3" s="217"/>
      <c r="G3" s="217"/>
      <c r="H3" s="217"/>
      <c r="I3" s="217"/>
      <c r="J3" s="217"/>
      <c r="K3" s="217"/>
      <c r="L3" s="217"/>
      <c r="M3" s="217"/>
      <c r="N3" s="217"/>
      <c r="O3" s="217"/>
      <c r="P3" s="217"/>
      <c r="Q3" s="217"/>
      <c r="R3" s="217"/>
      <c r="S3" s="217"/>
      <c r="T3" s="217"/>
      <c r="U3" s="217"/>
      <c r="V3" s="217"/>
      <c r="W3" s="91"/>
      <c r="X3" s="91"/>
    </row>
    <row r="4" spans="1:24" s="213" customFormat="1" ht="30" customHeight="1">
      <c r="A4" s="478" t="s">
        <v>250</v>
      </c>
      <c r="B4" s="479" t="s">
        <v>219</v>
      </c>
      <c r="C4" s="481" t="s">
        <v>220</v>
      </c>
      <c r="D4" s="482"/>
      <c r="E4" s="482"/>
      <c r="F4" s="482"/>
      <c r="G4" s="483"/>
      <c r="H4" s="484" t="s">
        <v>1029</v>
      </c>
      <c r="I4" s="486" t="s">
        <v>221</v>
      </c>
      <c r="J4" s="486"/>
      <c r="K4" s="486"/>
      <c r="L4" s="486"/>
      <c r="M4" s="486"/>
      <c r="N4" s="486"/>
      <c r="O4" s="486"/>
      <c r="P4" s="486"/>
      <c r="Q4" s="486"/>
      <c r="R4" s="486"/>
      <c r="S4" s="486"/>
      <c r="T4" s="486"/>
      <c r="U4" s="486"/>
      <c r="V4" s="486"/>
      <c r="W4" s="487" t="s">
        <v>1030</v>
      </c>
      <c r="X4" s="487" t="s">
        <v>1031</v>
      </c>
    </row>
    <row r="5" spans="1:24" s="213" customFormat="1" ht="30" customHeight="1">
      <c r="A5" s="478"/>
      <c r="B5" s="480"/>
      <c r="C5" s="353" t="s">
        <v>1034</v>
      </c>
      <c r="D5" s="353" t="s">
        <v>1035</v>
      </c>
      <c r="E5" s="353" t="s">
        <v>2633</v>
      </c>
      <c r="F5" s="353" t="s">
        <v>1037</v>
      </c>
      <c r="G5" s="353" t="s">
        <v>3449</v>
      </c>
      <c r="H5" s="485"/>
      <c r="I5" s="353" t="s">
        <v>1040</v>
      </c>
      <c r="J5" s="353" t="s">
        <v>1041</v>
      </c>
      <c r="K5" s="353" t="s">
        <v>1042</v>
      </c>
      <c r="L5" s="353" t="s">
        <v>1043</v>
      </c>
      <c r="M5" s="353" t="s">
        <v>1044</v>
      </c>
      <c r="N5" s="353" t="s">
        <v>1045</v>
      </c>
      <c r="O5" s="353" t="s">
        <v>1046</v>
      </c>
      <c r="P5" s="353" t="s">
        <v>3450</v>
      </c>
      <c r="Q5" s="353" t="s">
        <v>3451</v>
      </c>
      <c r="R5" s="353" t="s">
        <v>3452</v>
      </c>
      <c r="S5" s="353" t="s">
        <v>3453</v>
      </c>
      <c r="T5" s="420" t="s">
        <v>5337</v>
      </c>
      <c r="U5" s="353" t="s">
        <v>1048</v>
      </c>
      <c r="V5" s="353" t="s">
        <v>3454</v>
      </c>
      <c r="W5" s="488"/>
      <c r="X5" s="489"/>
    </row>
    <row r="6" spans="1:24" s="213" customFormat="1" ht="30" customHeight="1">
      <c r="A6" s="233">
        <v>1</v>
      </c>
      <c r="B6" s="245" t="s">
        <v>254</v>
      </c>
      <c r="C6" s="233">
        <v>5</v>
      </c>
      <c r="D6" s="233">
        <v>0</v>
      </c>
      <c r="E6" s="233">
        <v>13</v>
      </c>
      <c r="F6" s="233">
        <v>0</v>
      </c>
      <c r="G6" s="233">
        <v>19</v>
      </c>
      <c r="H6" s="235">
        <f>SUM(C6:G6)</f>
        <v>37</v>
      </c>
      <c r="I6" s="233">
        <v>33</v>
      </c>
      <c r="J6" s="233">
        <v>0</v>
      </c>
      <c r="K6" s="233">
        <v>0</v>
      </c>
      <c r="L6" s="233">
        <v>31</v>
      </c>
      <c r="M6" s="233">
        <v>0</v>
      </c>
      <c r="N6" s="233">
        <v>0</v>
      </c>
      <c r="O6" s="233">
        <v>2</v>
      </c>
      <c r="P6" s="233">
        <v>39</v>
      </c>
      <c r="Q6" s="233">
        <v>3</v>
      </c>
      <c r="R6" s="233">
        <v>5</v>
      </c>
      <c r="S6" s="233">
        <v>0</v>
      </c>
      <c r="T6" s="233">
        <v>2</v>
      </c>
      <c r="U6" s="233">
        <v>6</v>
      </c>
      <c r="V6" s="233">
        <v>0</v>
      </c>
      <c r="W6" s="235">
        <f>SUM(I6:V6)</f>
        <v>121</v>
      </c>
      <c r="X6" s="235">
        <f>SUM(H6,W6)</f>
        <v>158</v>
      </c>
    </row>
    <row r="7" spans="1:24" s="213" customFormat="1" ht="30" customHeight="1">
      <c r="A7" s="233">
        <v>2</v>
      </c>
      <c r="B7" s="234" t="s">
        <v>252</v>
      </c>
      <c r="C7" s="233">
        <v>10</v>
      </c>
      <c r="D7" s="233">
        <v>0</v>
      </c>
      <c r="E7" s="233">
        <v>9</v>
      </c>
      <c r="F7" s="233">
        <v>0</v>
      </c>
      <c r="G7" s="233">
        <v>0</v>
      </c>
      <c r="H7" s="235">
        <f t="shared" ref="H7:H9" si="0">SUM(C7:G7)</f>
        <v>19</v>
      </c>
      <c r="I7" s="233">
        <v>37</v>
      </c>
      <c r="J7" s="233">
        <v>0</v>
      </c>
      <c r="K7" s="233">
        <v>0</v>
      </c>
      <c r="L7" s="233">
        <v>68</v>
      </c>
      <c r="M7" s="233">
        <v>10</v>
      </c>
      <c r="N7" s="233">
        <v>0</v>
      </c>
      <c r="O7" s="233">
        <v>0</v>
      </c>
      <c r="P7" s="233">
        <v>46</v>
      </c>
      <c r="Q7" s="233">
        <v>8</v>
      </c>
      <c r="R7" s="233">
        <v>0</v>
      </c>
      <c r="S7" s="233">
        <v>0</v>
      </c>
      <c r="T7" s="233">
        <v>11</v>
      </c>
      <c r="U7" s="233">
        <v>7</v>
      </c>
      <c r="V7" s="233">
        <v>0</v>
      </c>
      <c r="W7" s="235">
        <f t="shared" ref="W7:W9" si="1">SUM(I7:V7)</f>
        <v>187</v>
      </c>
      <c r="X7" s="235">
        <f t="shared" ref="X7:X9" si="2">SUM(H7,W7)</f>
        <v>206</v>
      </c>
    </row>
    <row r="8" spans="1:24" s="213" customFormat="1" ht="30" customHeight="1">
      <c r="A8" s="233">
        <v>3</v>
      </c>
      <c r="B8" s="245" t="s">
        <v>255</v>
      </c>
      <c r="C8" s="244">
        <v>2</v>
      </c>
      <c r="D8" s="244">
        <v>1</v>
      </c>
      <c r="E8" s="244">
        <v>9</v>
      </c>
      <c r="F8" s="244">
        <v>0</v>
      </c>
      <c r="G8" s="244">
        <v>0</v>
      </c>
      <c r="H8" s="235">
        <f t="shared" si="0"/>
        <v>12</v>
      </c>
      <c r="I8" s="244">
        <v>25</v>
      </c>
      <c r="J8" s="244">
        <v>1</v>
      </c>
      <c r="K8" s="244">
        <v>0</v>
      </c>
      <c r="L8" s="244">
        <v>45</v>
      </c>
      <c r="M8" s="244">
        <v>7</v>
      </c>
      <c r="N8" s="244">
        <v>0</v>
      </c>
      <c r="O8" s="244">
        <v>8</v>
      </c>
      <c r="P8" s="244">
        <v>85</v>
      </c>
      <c r="Q8" s="233">
        <v>8</v>
      </c>
      <c r="R8" s="244">
        <v>3</v>
      </c>
      <c r="S8" s="244">
        <v>5</v>
      </c>
      <c r="T8" s="244">
        <v>0</v>
      </c>
      <c r="U8" s="233">
        <v>2</v>
      </c>
      <c r="V8" s="244">
        <v>0</v>
      </c>
      <c r="W8" s="235">
        <f t="shared" si="1"/>
        <v>189</v>
      </c>
      <c r="X8" s="235">
        <f t="shared" si="2"/>
        <v>201</v>
      </c>
    </row>
    <row r="9" spans="1:24" s="213" customFormat="1" ht="30" customHeight="1">
      <c r="A9" s="233">
        <v>4</v>
      </c>
      <c r="B9" s="234" t="s">
        <v>404</v>
      </c>
      <c r="C9" s="233">
        <v>40</v>
      </c>
      <c r="D9" s="233">
        <v>52</v>
      </c>
      <c r="E9" s="233">
        <v>13</v>
      </c>
      <c r="F9" s="244">
        <v>0</v>
      </c>
      <c r="G9" s="244">
        <v>0</v>
      </c>
      <c r="H9" s="235">
        <f t="shared" si="0"/>
        <v>105</v>
      </c>
      <c r="I9" s="233">
        <v>10</v>
      </c>
      <c r="J9" s="233">
        <v>0</v>
      </c>
      <c r="K9" s="233">
        <v>0</v>
      </c>
      <c r="L9" s="233">
        <v>57</v>
      </c>
      <c r="M9" s="233">
        <v>0</v>
      </c>
      <c r="N9" s="233">
        <v>0</v>
      </c>
      <c r="O9" s="233">
        <v>0</v>
      </c>
      <c r="P9" s="233">
        <v>23</v>
      </c>
      <c r="Q9" s="233">
        <v>2</v>
      </c>
      <c r="R9" s="233">
        <v>0</v>
      </c>
      <c r="S9" s="233">
        <v>0</v>
      </c>
      <c r="T9" s="233">
        <v>3</v>
      </c>
      <c r="U9" s="233">
        <v>16</v>
      </c>
      <c r="V9" s="233">
        <v>0</v>
      </c>
      <c r="W9" s="235">
        <f t="shared" si="1"/>
        <v>111</v>
      </c>
      <c r="X9" s="235">
        <f t="shared" si="2"/>
        <v>216</v>
      </c>
    </row>
    <row r="10" spans="1:24" s="213" customFormat="1" ht="30" customHeight="1">
      <c r="A10" s="233">
        <v>5</v>
      </c>
      <c r="B10" s="234" t="s">
        <v>405</v>
      </c>
      <c r="C10" s="233">
        <v>0</v>
      </c>
      <c r="D10" s="233">
        <v>0</v>
      </c>
      <c r="E10" s="233">
        <v>8</v>
      </c>
      <c r="F10" s="233">
        <v>0</v>
      </c>
      <c r="G10" s="233">
        <v>0</v>
      </c>
      <c r="H10" s="235">
        <f>SUM(C10:G10)</f>
        <v>8</v>
      </c>
      <c r="I10" s="233">
        <v>0</v>
      </c>
      <c r="J10" s="233">
        <v>0</v>
      </c>
      <c r="K10" s="233">
        <v>0</v>
      </c>
      <c r="L10" s="233">
        <v>20</v>
      </c>
      <c r="M10" s="233">
        <v>0</v>
      </c>
      <c r="N10" s="233">
        <v>0</v>
      </c>
      <c r="O10" s="233">
        <v>0</v>
      </c>
      <c r="P10" s="233">
        <v>19</v>
      </c>
      <c r="Q10" s="233">
        <v>0</v>
      </c>
      <c r="R10" s="233">
        <v>0</v>
      </c>
      <c r="S10" s="233">
        <v>0</v>
      </c>
      <c r="T10" s="233">
        <v>5</v>
      </c>
      <c r="U10" s="233">
        <v>6</v>
      </c>
      <c r="V10" s="233">
        <v>0</v>
      </c>
      <c r="W10" s="235">
        <f>SUM(I10:V10)</f>
        <v>50</v>
      </c>
      <c r="X10" s="235">
        <f>SUM(H10,W10)</f>
        <v>58</v>
      </c>
    </row>
    <row r="11" spans="1:24" s="213" customFormat="1" ht="30" customHeight="1">
      <c r="A11" s="233">
        <v>6</v>
      </c>
      <c r="B11" s="245" t="s">
        <v>268</v>
      </c>
      <c r="C11" s="233">
        <v>5</v>
      </c>
      <c r="D11" s="233">
        <v>0</v>
      </c>
      <c r="E11" s="233">
        <v>4</v>
      </c>
      <c r="F11" s="244">
        <v>0</v>
      </c>
      <c r="G11" s="244">
        <v>0</v>
      </c>
      <c r="H11" s="235">
        <f>SUM(C11:G11)</f>
        <v>9</v>
      </c>
      <c r="I11" s="233">
        <v>7</v>
      </c>
      <c r="J11" s="233">
        <v>0</v>
      </c>
      <c r="K11" s="233">
        <v>0</v>
      </c>
      <c r="L11" s="233">
        <v>30</v>
      </c>
      <c r="M11" s="233">
        <v>0</v>
      </c>
      <c r="N11" s="233">
        <v>0</v>
      </c>
      <c r="O11" s="233">
        <v>0</v>
      </c>
      <c r="P11" s="233">
        <v>22</v>
      </c>
      <c r="Q11" s="233">
        <v>0</v>
      </c>
      <c r="R11" s="233">
        <v>0</v>
      </c>
      <c r="S11" s="233">
        <v>0</v>
      </c>
      <c r="T11" s="233">
        <v>0</v>
      </c>
      <c r="U11" s="233">
        <v>0</v>
      </c>
      <c r="V11" s="233">
        <v>0</v>
      </c>
      <c r="W11" s="235">
        <f>SUM(I11:V11)</f>
        <v>59</v>
      </c>
      <c r="X11" s="235">
        <f>SUM(H11,W11)</f>
        <v>68</v>
      </c>
    </row>
    <row r="12" spans="1:24" s="213" customFormat="1" ht="30" customHeight="1">
      <c r="A12" s="233">
        <v>7</v>
      </c>
      <c r="B12" s="234" t="s">
        <v>1032</v>
      </c>
      <c r="C12" s="233">
        <v>0</v>
      </c>
      <c r="D12" s="233">
        <v>0</v>
      </c>
      <c r="E12" s="233">
        <v>0</v>
      </c>
      <c r="F12" s="244">
        <v>0</v>
      </c>
      <c r="G12" s="244">
        <v>0</v>
      </c>
      <c r="H12" s="235">
        <f>SUM(C12:G12)</f>
        <v>0</v>
      </c>
      <c r="I12" s="233">
        <v>3</v>
      </c>
      <c r="J12" s="233">
        <v>0</v>
      </c>
      <c r="K12" s="233">
        <v>0</v>
      </c>
      <c r="L12" s="233">
        <v>4</v>
      </c>
      <c r="M12" s="233">
        <v>0</v>
      </c>
      <c r="N12" s="233">
        <v>0</v>
      </c>
      <c r="O12" s="233">
        <v>0</v>
      </c>
      <c r="P12" s="233">
        <v>3</v>
      </c>
      <c r="Q12" s="233">
        <v>0</v>
      </c>
      <c r="R12" s="233">
        <v>0</v>
      </c>
      <c r="S12" s="233">
        <v>0</v>
      </c>
      <c r="T12" s="233">
        <v>0</v>
      </c>
      <c r="U12" s="233">
        <v>0</v>
      </c>
      <c r="V12" s="233">
        <v>0</v>
      </c>
      <c r="W12" s="235">
        <f>SUM(I12:V12)</f>
        <v>10</v>
      </c>
      <c r="X12" s="235">
        <f>SUM(H12,W12)</f>
        <v>10</v>
      </c>
    </row>
    <row r="13" spans="1:24" s="213" customFormat="1" ht="30" customHeight="1">
      <c r="A13" s="233">
        <v>8</v>
      </c>
      <c r="B13" s="234" t="s">
        <v>256</v>
      </c>
      <c r="C13" s="233">
        <v>0</v>
      </c>
      <c r="D13" s="233">
        <v>27</v>
      </c>
      <c r="E13" s="233">
        <v>38</v>
      </c>
      <c r="F13" s="244">
        <v>0</v>
      </c>
      <c r="G13" s="244">
        <v>0</v>
      </c>
      <c r="H13" s="235">
        <f t="shared" ref="H13:H14" si="3">SUM(C13:G13)</f>
        <v>65</v>
      </c>
      <c r="I13" s="233">
        <v>1</v>
      </c>
      <c r="J13" s="233">
        <v>0</v>
      </c>
      <c r="K13" s="233">
        <v>0</v>
      </c>
      <c r="L13" s="233">
        <v>37</v>
      </c>
      <c r="M13" s="233">
        <v>0</v>
      </c>
      <c r="N13" s="233">
        <v>0</v>
      </c>
      <c r="O13" s="233">
        <v>0</v>
      </c>
      <c r="P13" s="233">
        <v>48</v>
      </c>
      <c r="Q13" s="233">
        <v>0</v>
      </c>
      <c r="R13" s="233">
        <v>0</v>
      </c>
      <c r="S13" s="233">
        <v>0</v>
      </c>
      <c r="T13" s="233">
        <v>0</v>
      </c>
      <c r="U13" s="233">
        <v>0</v>
      </c>
      <c r="V13" s="233">
        <v>0</v>
      </c>
      <c r="W13" s="235">
        <f t="shared" ref="W13:W14" si="4">SUM(I13:V13)</f>
        <v>86</v>
      </c>
      <c r="X13" s="235">
        <f t="shared" ref="X13:X14" si="5">SUM(H13,W13)</f>
        <v>151</v>
      </c>
    </row>
    <row r="14" spans="1:24" s="213" customFormat="1" ht="30" customHeight="1">
      <c r="A14" s="233">
        <v>9</v>
      </c>
      <c r="B14" s="234" t="s">
        <v>394</v>
      </c>
      <c r="C14" s="233">
        <v>0</v>
      </c>
      <c r="D14" s="233">
        <v>0</v>
      </c>
      <c r="E14" s="233">
        <v>3</v>
      </c>
      <c r="F14" s="244">
        <v>0</v>
      </c>
      <c r="G14" s="244">
        <v>0</v>
      </c>
      <c r="H14" s="235">
        <f t="shared" si="3"/>
        <v>3</v>
      </c>
      <c r="I14" s="233">
        <v>1</v>
      </c>
      <c r="J14" s="233">
        <v>0</v>
      </c>
      <c r="K14" s="233">
        <v>0</v>
      </c>
      <c r="L14" s="233">
        <v>4</v>
      </c>
      <c r="M14" s="233">
        <v>0</v>
      </c>
      <c r="N14" s="233">
        <v>0</v>
      </c>
      <c r="O14" s="233">
        <v>0</v>
      </c>
      <c r="P14" s="233">
        <v>8</v>
      </c>
      <c r="Q14" s="233">
        <v>0</v>
      </c>
      <c r="R14" s="233">
        <v>0</v>
      </c>
      <c r="S14" s="233">
        <v>0</v>
      </c>
      <c r="T14" s="233">
        <v>0</v>
      </c>
      <c r="U14" s="233">
        <v>0</v>
      </c>
      <c r="V14" s="233">
        <v>0</v>
      </c>
      <c r="W14" s="235">
        <f t="shared" si="4"/>
        <v>13</v>
      </c>
      <c r="X14" s="235">
        <f t="shared" si="5"/>
        <v>16</v>
      </c>
    </row>
    <row r="15" spans="1:24" s="213" customFormat="1" ht="30" customHeight="1">
      <c r="A15" s="178"/>
      <c r="B15" s="236" t="s">
        <v>406</v>
      </c>
      <c r="C15" s="235">
        <f>SUM(C6:C14)</f>
        <v>62</v>
      </c>
      <c r="D15" s="235">
        <f t="shared" ref="D15:G15" si="6">SUM(D6:D14)</f>
        <v>80</v>
      </c>
      <c r="E15" s="235">
        <f t="shared" si="6"/>
        <v>97</v>
      </c>
      <c r="F15" s="235">
        <f t="shared" si="6"/>
        <v>0</v>
      </c>
      <c r="G15" s="235">
        <f t="shared" si="6"/>
        <v>19</v>
      </c>
      <c r="H15" s="235">
        <f>SUM(H6:H14)</f>
        <v>258</v>
      </c>
      <c r="I15" s="235">
        <f>SUM(I6:I14)</f>
        <v>117</v>
      </c>
      <c r="J15" s="235">
        <f t="shared" ref="J15:V15" si="7">SUM(J6:J14)</f>
        <v>1</v>
      </c>
      <c r="K15" s="235">
        <f t="shared" si="7"/>
        <v>0</v>
      </c>
      <c r="L15" s="235">
        <f t="shared" si="7"/>
        <v>296</v>
      </c>
      <c r="M15" s="235">
        <f t="shared" si="7"/>
        <v>17</v>
      </c>
      <c r="N15" s="235">
        <f t="shared" si="7"/>
        <v>0</v>
      </c>
      <c r="O15" s="235">
        <f t="shared" si="7"/>
        <v>10</v>
      </c>
      <c r="P15" s="235">
        <f t="shared" si="7"/>
        <v>293</v>
      </c>
      <c r="Q15" s="235">
        <f t="shared" si="7"/>
        <v>21</v>
      </c>
      <c r="R15" s="235">
        <f t="shared" si="7"/>
        <v>8</v>
      </c>
      <c r="S15" s="235">
        <f t="shared" si="7"/>
        <v>5</v>
      </c>
      <c r="T15" s="235">
        <f t="shared" si="7"/>
        <v>21</v>
      </c>
      <c r="U15" s="235">
        <f t="shared" si="7"/>
        <v>37</v>
      </c>
      <c r="V15" s="235">
        <f t="shared" si="7"/>
        <v>0</v>
      </c>
      <c r="W15" s="235">
        <f>SUM(W6:W14)</f>
        <v>826</v>
      </c>
      <c r="X15" s="235">
        <f>SUM(X6:X14)</f>
        <v>1084</v>
      </c>
    </row>
    <row r="16" spans="1:24" s="53" customFormat="1" ht="18" customHeight="1">
      <c r="B16" s="185"/>
      <c r="C16" s="185"/>
      <c r="D16" s="185"/>
      <c r="E16" s="185"/>
      <c r="F16" s="185"/>
      <c r="G16" s="185"/>
      <c r="H16" s="185"/>
      <c r="I16" s="185"/>
      <c r="J16" s="185"/>
      <c r="K16" s="185"/>
      <c r="L16" s="185"/>
      <c r="M16" s="185"/>
      <c r="N16" s="185"/>
      <c r="O16" s="185"/>
      <c r="P16" s="185"/>
      <c r="Q16" s="185"/>
      <c r="R16" s="185"/>
      <c r="S16" s="185"/>
      <c r="T16" s="185"/>
      <c r="U16" s="185"/>
      <c r="V16" s="185"/>
    </row>
    <row r="17" spans="1:26" s="53" customFormat="1" ht="18" customHeight="1"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185"/>
      <c r="M17" s="185"/>
      <c r="N17" s="185"/>
      <c r="O17" s="185"/>
      <c r="P17" s="185"/>
      <c r="Q17" s="185"/>
      <c r="R17" s="185"/>
      <c r="S17" s="185"/>
      <c r="T17" s="185"/>
      <c r="U17" s="185"/>
      <c r="V17" s="185"/>
    </row>
    <row r="18" spans="1:26" s="53" customFormat="1" ht="18" customHeight="1">
      <c r="B18" s="185"/>
      <c r="C18" s="185"/>
      <c r="D18" s="185"/>
      <c r="E18" s="185"/>
      <c r="F18" s="185"/>
      <c r="G18" s="185"/>
      <c r="H18" s="185"/>
      <c r="I18" s="185"/>
      <c r="J18" s="185"/>
      <c r="K18" s="185"/>
      <c r="L18" s="185"/>
      <c r="M18" s="185"/>
      <c r="N18" s="185"/>
      <c r="O18" s="185"/>
      <c r="P18" s="185"/>
      <c r="Q18" s="185"/>
      <c r="R18" s="185"/>
      <c r="S18" s="185"/>
      <c r="T18" s="185"/>
      <c r="U18" s="185"/>
      <c r="V18" s="185"/>
    </row>
    <row r="19" spans="1:26" s="53" customFormat="1" ht="18" customHeight="1">
      <c r="B19" s="185"/>
      <c r="C19" s="185"/>
      <c r="D19" s="185"/>
      <c r="E19" s="185"/>
      <c r="F19" s="185"/>
      <c r="G19" s="185"/>
      <c r="H19" s="185"/>
      <c r="I19" s="185"/>
      <c r="J19" s="185"/>
      <c r="K19" s="185"/>
      <c r="L19" s="185"/>
      <c r="M19" s="185"/>
      <c r="N19" s="185"/>
      <c r="O19" s="185"/>
      <c r="P19" s="185"/>
      <c r="Q19" s="185"/>
      <c r="R19" s="185"/>
      <c r="S19" s="185"/>
      <c r="T19" s="185"/>
      <c r="U19" s="185"/>
      <c r="V19" s="185"/>
    </row>
    <row r="20" spans="1:26" s="53" customFormat="1" ht="18" customHeight="1"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185"/>
      <c r="M20" s="185"/>
      <c r="N20" s="185"/>
      <c r="O20" s="185"/>
      <c r="P20" s="185"/>
      <c r="Q20" s="185"/>
      <c r="R20" s="185"/>
      <c r="S20" s="185"/>
      <c r="T20" s="185"/>
      <c r="U20" s="185"/>
      <c r="V20" s="185"/>
    </row>
    <row r="21" spans="1:26" s="213" customFormat="1" ht="30" customHeight="1">
      <c r="A21" s="477" t="s">
        <v>403</v>
      </c>
      <c r="B21" s="477"/>
      <c r="C21" s="477"/>
      <c r="D21" s="477"/>
      <c r="E21" s="477"/>
      <c r="F21" s="477"/>
      <c r="G21" s="477"/>
      <c r="H21" s="477"/>
      <c r="I21" s="477"/>
      <c r="J21" s="477"/>
      <c r="K21" s="477"/>
      <c r="L21" s="477"/>
      <c r="M21" s="477"/>
      <c r="N21" s="477"/>
      <c r="O21" s="477"/>
      <c r="P21" s="477"/>
      <c r="Q21" s="477"/>
      <c r="R21" s="477"/>
      <c r="S21" s="477"/>
      <c r="T21" s="477"/>
      <c r="U21" s="477"/>
      <c r="V21" s="477"/>
      <c r="W21" s="477"/>
      <c r="X21" s="477"/>
    </row>
    <row r="22" spans="1:26" s="213" customFormat="1" ht="24.95" customHeight="1">
      <c r="A22" s="477" t="s">
        <v>3448</v>
      </c>
      <c r="B22" s="477"/>
      <c r="C22" s="477"/>
      <c r="D22" s="477"/>
      <c r="E22" s="477"/>
      <c r="F22" s="477"/>
      <c r="G22" s="477"/>
      <c r="H22" s="477"/>
      <c r="I22" s="477"/>
      <c r="J22" s="477"/>
      <c r="K22" s="477"/>
      <c r="L22" s="477"/>
      <c r="M22" s="477"/>
      <c r="N22" s="477"/>
      <c r="O22" s="477"/>
      <c r="P22" s="477"/>
      <c r="Q22" s="477"/>
      <c r="R22" s="477"/>
      <c r="S22" s="477"/>
      <c r="T22" s="477"/>
      <c r="U22" s="477"/>
      <c r="V22" s="477"/>
      <c r="W22" s="477"/>
      <c r="X22" s="477"/>
    </row>
    <row r="23" spans="1:26" s="213" customFormat="1" ht="15">
      <c r="A23" s="91"/>
      <c r="B23" s="217"/>
      <c r="C23" s="217"/>
      <c r="D23" s="217"/>
      <c r="E23" s="217"/>
      <c r="F23" s="217"/>
      <c r="G23" s="217"/>
      <c r="H23" s="217"/>
      <c r="I23" s="217"/>
      <c r="J23" s="217"/>
      <c r="K23" s="217"/>
      <c r="L23" s="217"/>
      <c r="M23" s="217"/>
      <c r="N23" s="217"/>
      <c r="O23" s="217"/>
      <c r="P23" s="217"/>
      <c r="Q23" s="217"/>
      <c r="R23" s="217"/>
      <c r="S23" s="217"/>
      <c r="T23" s="217"/>
      <c r="U23" s="217"/>
      <c r="V23" s="217"/>
      <c r="W23" s="91"/>
      <c r="X23" s="91"/>
    </row>
    <row r="24" spans="1:26" s="213" customFormat="1" ht="30" customHeight="1">
      <c r="A24" s="478" t="s">
        <v>250</v>
      </c>
      <c r="B24" s="479" t="s">
        <v>219</v>
      </c>
      <c r="C24" s="481" t="s">
        <v>220</v>
      </c>
      <c r="D24" s="482"/>
      <c r="E24" s="482"/>
      <c r="F24" s="482"/>
      <c r="G24" s="483"/>
      <c r="H24" s="484" t="s">
        <v>1029</v>
      </c>
      <c r="I24" s="486" t="s">
        <v>221</v>
      </c>
      <c r="J24" s="486"/>
      <c r="K24" s="486"/>
      <c r="L24" s="486"/>
      <c r="M24" s="486"/>
      <c r="N24" s="486"/>
      <c r="O24" s="486"/>
      <c r="P24" s="486"/>
      <c r="Q24" s="486"/>
      <c r="R24" s="486"/>
      <c r="S24" s="486"/>
      <c r="T24" s="486"/>
      <c r="U24" s="486"/>
      <c r="V24" s="486"/>
      <c r="W24" s="487" t="s">
        <v>1030</v>
      </c>
      <c r="X24" s="487" t="s">
        <v>1031</v>
      </c>
    </row>
    <row r="25" spans="1:26" s="213" customFormat="1" ht="30" customHeight="1">
      <c r="A25" s="478"/>
      <c r="B25" s="480"/>
      <c r="C25" s="343" t="s">
        <v>1034</v>
      </c>
      <c r="D25" s="343" t="s">
        <v>1035</v>
      </c>
      <c r="E25" s="343" t="s">
        <v>2633</v>
      </c>
      <c r="F25" s="343" t="s">
        <v>1037</v>
      </c>
      <c r="G25" s="343" t="s">
        <v>3449</v>
      </c>
      <c r="H25" s="485"/>
      <c r="I25" s="343" t="s">
        <v>1040</v>
      </c>
      <c r="J25" s="343" t="s">
        <v>1041</v>
      </c>
      <c r="K25" s="343" t="s">
        <v>1042</v>
      </c>
      <c r="L25" s="343" t="s">
        <v>1043</v>
      </c>
      <c r="M25" s="343" t="s">
        <v>1044</v>
      </c>
      <c r="N25" s="343" t="s">
        <v>1045</v>
      </c>
      <c r="O25" s="343" t="s">
        <v>1046</v>
      </c>
      <c r="P25" s="343" t="s">
        <v>3450</v>
      </c>
      <c r="Q25" s="343" t="s">
        <v>3451</v>
      </c>
      <c r="R25" s="343" t="s">
        <v>3452</v>
      </c>
      <c r="S25" s="343" t="s">
        <v>3453</v>
      </c>
      <c r="T25" s="420"/>
      <c r="U25" s="343" t="s">
        <v>1048</v>
      </c>
      <c r="V25" s="343" t="s">
        <v>3454</v>
      </c>
      <c r="W25" s="488"/>
      <c r="X25" s="489"/>
    </row>
    <row r="26" spans="1:26" s="213" customFormat="1" ht="30" customHeight="1">
      <c r="A26" s="233">
        <v>1</v>
      </c>
      <c r="B26" s="245" t="s">
        <v>254</v>
      </c>
      <c r="C26" s="233">
        <v>8</v>
      </c>
      <c r="D26" s="233">
        <v>2</v>
      </c>
      <c r="E26" s="233">
        <v>0</v>
      </c>
      <c r="F26" s="233">
        <v>0</v>
      </c>
      <c r="G26" s="233">
        <v>0</v>
      </c>
      <c r="H26" s="235">
        <f>SUM(C26:G26)</f>
        <v>10</v>
      </c>
      <c r="I26" s="233">
        <v>0</v>
      </c>
      <c r="J26" s="233">
        <v>0</v>
      </c>
      <c r="K26" s="233">
        <v>0</v>
      </c>
      <c r="L26" s="233">
        <v>0</v>
      </c>
      <c r="M26" s="233">
        <v>0</v>
      </c>
      <c r="N26" s="233">
        <v>0</v>
      </c>
      <c r="O26" s="233">
        <v>0</v>
      </c>
      <c r="P26" s="233">
        <v>0</v>
      </c>
      <c r="Q26" s="233">
        <v>0</v>
      </c>
      <c r="R26" s="233">
        <v>0</v>
      </c>
      <c r="S26" s="233">
        <v>0</v>
      </c>
      <c r="T26" s="233"/>
      <c r="U26" s="233">
        <v>0</v>
      </c>
      <c r="V26" s="233">
        <v>0</v>
      </c>
      <c r="W26" s="235">
        <f>SUM(I26:V26)</f>
        <v>0</v>
      </c>
      <c r="X26" s="235">
        <f>SUM(H26,W26)</f>
        <v>10</v>
      </c>
    </row>
    <row r="27" spans="1:26" s="213" customFormat="1" ht="30" customHeight="1">
      <c r="A27" s="233">
        <v>2</v>
      </c>
      <c r="B27" s="234" t="s">
        <v>252</v>
      </c>
      <c r="C27" s="233">
        <v>0</v>
      </c>
      <c r="D27" s="233">
        <v>56</v>
      </c>
      <c r="E27" s="233">
        <v>0</v>
      </c>
      <c r="F27" s="233">
        <v>0</v>
      </c>
      <c r="G27" s="233">
        <v>0</v>
      </c>
      <c r="H27" s="235">
        <f t="shared" ref="H27:H34" si="8">SUM(C27:G27)</f>
        <v>56</v>
      </c>
      <c r="I27" s="233">
        <v>0</v>
      </c>
      <c r="J27" s="233">
        <v>0</v>
      </c>
      <c r="K27" s="233">
        <v>0</v>
      </c>
      <c r="L27" s="233">
        <v>0</v>
      </c>
      <c r="M27" s="233">
        <v>0</v>
      </c>
      <c r="N27" s="233">
        <v>0</v>
      </c>
      <c r="O27" s="233">
        <v>0</v>
      </c>
      <c r="P27" s="233">
        <v>0</v>
      </c>
      <c r="Q27" s="233">
        <v>0</v>
      </c>
      <c r="R27" s="233">
        <v>0</v>
      </c>
      <c r="S27" s="233">
        <v>0</v>
      </c>
      <c r="T27" s="233"/>
      <c r="U27" s="233">
        <v>0</v>
      </c>
      <c r="V27" s="233">
        <v>0</v>
      </c>
      <c r="W27" s="235">
        <f t="shared" ref="W27:W34" si="9">SUM(I27:V27)</f>
        <v>0</v>
      </c>
      <c r="X27" s="235">
        <f t="shared" ref="X27:X34" si="10">SUM(H27,W27)</f>
        <v>56</v>
      </c>
      <c r="Z27" s="213">
        <f>101-2</f>
        <v>99</v>
      </c>
    </row>
    <row r="28" spans="1:26" s="213" customFormat="1" ht="30" customHeight="1">
      <c r="A28" s="233">
        <v>3</v>
      </c>
      <c r="B28" s="245" t="s">
        <v>255</v>
      </c>
      <c r="C28" s="244">
        <v>14</v>
      </c>
      <c r="D28" s="244">
        <v>37</v>
      </c>
      <c r="E28" s="244">
        <v>0</v>
      </c>
      <c r="F28" s="244">
        <v>0</v>
      </c>
      <c r="G28" s="244">
        <v>0</v>
      </c>
      <c r="H28" s="235">
        <f t="shared" si="8"/>
        <v>51</v>
      </c>
      <c r="I28" s="244">
        <v>0</v>
      </c>
      <c r="J28" s="244">
        <v>0</v>
      </c>
      <c r="K28" s="244">
        <v>0</v>
      </c>
      <c r="L28" s="244">
        <v>40</v>
      </c>
      <c r="M28" s="244">
        <v>0</v>
      </c>
      <c r="N28" s="244">
        <v>0</v>
      </c>
      <c r="O28" s="244">
        <v>3</v>
      </c>
      <c r="P28" s="244">
        <v>0</v>
      </c>
      <c r="Q28" s="233">
        <v>0</v>
      </c>
      <c r="R28" s="244">
        <v>0</v>
      </c>
      <c r="S28" s="244">
        <v>0</v>
      </c>
      <c r="T28" s="244"/>
      <c r="U28" s="233">
        <v>0</v>
      </c>
      <c r="V28" s="244">
        <v>0</v>
      </c>
      <c r="W28" s="235">
        <f t="shared" si="9"/>
        <v>43</v>
      </c>
      <c r="X28" s="235">
        <f t="shared" si="10"/>
        <v>94</v>
      </c>
    </row>
    <row r="29" spans="1:26" s="213" customFormat="1" ht="30" customHeight="1">
      <c r="A29" s="233">
        <v>4</v>
      </c>
      <c r="B29" s="234" t="s">
        <v>404</v>
      </c>
      <c r="C29" s="233">
        <v>0</v>
      </c>
      <c r="D29" s="233">
        <v>0</v>
      </c>
      <c r="E29" s="233">
        <v>0</v>
      </c>
      <c r="F29" s="244">
        <v>0</v>
      </c>
      <c r="G29" s="244">
        <v>0</v>
      </c>
      <c r="H29" s="235">
        <f t="shared" si="8"/>
        <v>0</v>
      </c>
      <c r="I29" s="233">
        <v>0</v>
      </c>
      <c r="J29" s="233">
        <v>0</v>
      </c>
      <c r="K29" s="233">
        <v>0</v>
      </c>
      <c r="L29" s="233">
        <v>0</v>
      </c>
      <c r="M29" s="233">
        <v>0</v>
      </c>
      <c r="N29" s="233">
        <v>0</v>
      </c>
      <c r="O29" s="233">
        <v>0</v>
      </c>
      <c r="P29" s="233">
        <v>0</v>
      </c>
      <c r="Q29" s="233">
        <v>0</v>
      </c>
      <c r="R29" s="233">
        <v>0</v>
      </c>
      <c r="S29" s="233">
        <v>0</v>
      </c>
      <c r="T29" s="233"/>
      <c r="U29" s="233">
        <v>0</v>
      </c>
      <c r="V29" s="233">
        <v>0</v>
      </c>
      <c r="W29" s="235">
        <f t="shared" si="9"/>
        <v>0</v>
      </c>
      <c r="X29" s="235">
        <f t="shared" si="10"/>
        <v>0</v>
      </c>
    </row>
    <row r="30" spans="1:26" s="213" customFormat="1" ht="30" customHeight="1">
      <c r="A30" s="233">
        <v>5</v>
      </c>
      <c r="B30" s="234" t="s">
        <v>405</v>
      </c>
      <c r="C30" s="233">
        <v>14</v>
      </c>
      <c r="D30" s="233">
        <v>36</v>
      </c>
      <c r="E30" s="233">
        <v>0</v>
      </c>
      <c r="F30" s="233">
        <v>0</v>
      </c>
      <c r="G30" s="233">
        <v>0</v>
      </c>
      <c r="H30" s="235">
        <f>SUM(C30:G30)</f>
        <v>50</v>
      </c>
      <c r="I30" s="233">
        <v>0</v>
      </c>
      <c r="J30" s="233">
        <v>0</v>
      </c>
      <c r="K30" s="233">
        <v>0</v>
      </c>
      <c r="L30" s="233">
        <v>0</v>
      </c>
      <c r="M30" s="233">
        <v>0</v>
      </c>
      <c r="N30" s="233">
        <v>0</v>
      </c>
      <c r="O30" s="233">
        <v>0</v>
      </c>
      <c r="P30" s="233">
        <v>0</v>
      </c>
      <c r="Q30" s="233">
        <v>0</v>
      </c>
      <c r="R30" s="233">
        <v>0</v>
      </c>
      <c r="S30" s="233">
        <v>0</v>
      </c>
      <c r="T30" s="233"/>
      <c r="U30" s="233">
        <v>0</v>
      </c>
      <c r="V30" s="233">
        <v>0</v>
      </c>
      <c r="W30" s="235">
        <f>SUM(I30:V30)</f>
        <v>0</v>
      </c>
      <c r="X30" s="235">
        <f>SUM(H30,W30)</f>
        <v>50</v>
      </c>
    </row>
    <row r="31" spans="1:26" s="213" customFormat="1" ht="30" customHeight="1">
      <c r="A31" s="233">
        <v>6</v>
      </c>
      <c r="B31" s="245" t="s">
        <v>268</v>
      </c>
      <c r="C31" s="233">
        <v>0</v>
      </c>
      <c r="D31" s="233">
        <v>33</v>
      </c>
      <c r="E31" s="233">
        <v>6</v>
      </c>
      <c r="F31" s="244">
        <v>0</v>
      </c>
      <c r="G31" s="244">
        <v>0</v>
      </c>
      <c r="H31" s="235">
        <f>SUM(C31:G31)</f>
        <v>39</v>
      </c>
      <c r="I31" s="233">
        <v>6</v>
      </c>
      <c r="J31" s="233">
        <v>0</v>
      </c>
      <c r="K31" s="233">
        <v>0</v>
      </c>
      <c r="L31" s="233">
        <v>27</v>
      </c>
      <c r="M31" s="233">
        <v>0</v>
      </c>
      <c r="N31" s="233">
        <v>0</v>
      </c>
      <c r="O31" s="233">
        <v>0</v>
      </c>
      <c r="P31" s="233">
        <v>0</v>
      </c>
      <c r="Q31" s="233">
        <v>0</v>
      </c>
      <c r="R31" s="233">
        <v>0</v>
      </c>
      <c r="S31" s="233">
        <v>0</v>
      </c>
      <c r="T31" s="233"/>
      <c r="U31" s="233">
        <v>0</v>
      </c>
      <c r="V31" s="233">
        <v>0</v>
      </c>
      <c r="W31" s="235">
        <f>SUM(I31:V31)</f>
        <v>33</v>
      </c>
      <c r="X31" s="235">
        <f>SUM(H31,W31)</f>
        <v>72</v>
      </c>
    </row>
    <row r="32" spans="1:26" s="213" customFormat="1" ht="30" customHeight="1">
      <c r="A32" s="233">
        <v>7</v>
      </c>
      <c r="B32" s="234" t="s">
        <v>1032</v>
      </c>
      <c r="C32" s="233">
        <v>4</v>
      </c>
      <c r="D32" s="233">
        <v>0</v>
      </c>
      <c r="E32" s="233">
        <v>0</v>
      </c>
      <c r="F32" s="244">
        <v>0</v>
      </c>
      <c r="G32" s="244">
        <v>0</v>
      </c>
      <c r="H32" s="235">
        <f>SUM(C32:G32)</f>
        <v>4</v>
      </c>
      <c r="I32" s="233">
        <v>0</v>
      </c>
      <c r="J32" s="233">
        <v>0</v>
      </c>
      <c r="K32" s="233">
        <v>0</v>
      </c>
      <c r="L32" s="233">
        <v>0</v>
      </c>
      <c r="M32" s="233">
        <v>0</v>
      </c>
      <c r="N32" s="233">
        <v>0</v>
      </c>
      <c r="O32" s="233">
        <v>0</v>
      </c>
      <c r="P32" s="233">
        <v>0</v>
      </c>
      <c r="Q32" s="233">
        <v>0</v>
      </c>
      <c r="R32" s="233">
        <v>0</v>
      </c>
      <c r="S32" s="233">
        <v>0</v>
      </c>
      <c r="T32" s="233"/>
      <c r="U32" s="233">
        <v>0</v>
      </c>
      <c r="V32" s="233">
        <v>0</v>
      </c>
      <c r="W32" s="235">
        <f>SUM(I32:V32)</f>
        <v>0</v>
      </c>
      <c r="X32" s="235">
        <f>SUM(H32,W32)</f>
        <v>4</v>
      </c>
    </row>
    <row r="33" spans="1:26" s="213" customFormat="1" ht="30" customHeight="1">
      <c r="A33" s="233">
        <v>8</v>
      </c>
      <c r="B33" s="234" t="s">
        <v>256</v>
      </c>
      <c r="C33" s="233">
        <v>15</v>
      </c>
      <c r="D33" s="233">
        <v>76</v>
      </c>
      <c r="E33" s="233">
        <v>0</v>
      </c>
      <c r="F33" s="244">
        <v>0</v>
      </c>
      <c r="G33" s="244">
        <v>0</v>
      </c>
      <c r="H33" s="235">
        <f t="shared" si="8"/>
        <v>91</v>
      </c>
      <c r="I33" s="233">
        <v>12</v>
      </c>
      <c r="J33" s="233">
        <v>0</v>
      </c>
      <c r="K33" s="233">
        <v>0</v>
      </c>
      <c r="L33" s="233">
        <v>8</v>
      </c>
      <c r="M33" s="233">
        <v>0</v>
      </c>
      <c r="N33" s="233">
        <v>0</v>
      </c>
      <c r="O33" s="233">
        <v>0</v>
      </c>
      <c r="P33" s="233">
        <v>1</v>
      </c>
      <c r="Q33" s="233">
        <v>0</v>
      </c>
      <c r="R33" s="233">
        <v>0</v>
      </c>
      <c r="S33" s="233">
        <v>0</v>
      </c>
      <c r="T33" s="233"/>
      <c r="U33" s="233">
        <v>9</v>
      </c>
      <c r="V33" s="233">
        <v>0</v>
      </c>
      <c r="W33" s="235">
        <f t="shared" si="9"/>
        <v>30</v>
      </c>
      <c r="X33" s="235">
        <f t="shared" si="10"/>
        <v>121</v>
      </c>
    </row>
    <row r="34" spans="1:26" s="213" customFormat="1" ht="30" customHeight="1">
      <c r="A34" s="233">
        <v>9</v>
      </c>
      <c r="B34" s="234" t="s">
        <v>394</v>
      </c>
      <c r="C34" s="233">
        <v>0</v>
      </c>
      <c r="D34" s="233">
        <v>0</v>
      </c>
      <c r="E34" s="233">
        <v>0</v>
      </c>
      <c r="F34" s="244">
        <v>0</v>
      </c>
      <c r="G34" s="244">
        <v>0</v>
      </c>
      <c r="H34" s="235">
        <f t="shared" si="8"/>
        <v>0</v>
      </c>
      <c r="I34" s="233">
        <v>0</v>
      </c>
      <c r="J34" s="233">
        <v>0</v>
      </c>
      <c r="K34" s="233">
        <v>0</v>
      </c>
      <c r="L34" s="233">
        <v>0</v>
      </c>
      <c r="M34" s="233">
        <v>0</v>
      </c>
      <c r="N34" s="233">
        <v>0</v>
      </c>
      <c r="O34" s="233">
        <v>0</v>
      </c>
      <c r="P34" s="233">
        <v>0</v>
      </c>
      <c r="Q34" s="233">
        <v>0</v>
      </c>
      <c r="R34" s="233">
        <v>0</v>
      </c>
      <c r="S34" s="233">
        <v>0</v>
      </c>
      <c r="T34" s="233"/>
      <c r="U34" s="233">
        <v>0</v>
      </c>
      <c r="V34" s="233">
        <v>0</v>
      </c>
      <c r="W34" s="235">
        <f t="shared" si="9"/>
        <v>0</v>
      </c>
      <c r="X34" s="235">
        <f t="shared" si="10"/>
        <v>0</v>
      </c>
    </row>
    <row r="35" spans="1:26" s="213" customFormat="1" ht="30" customHeight="1">
      <c r="A35" s="178"/>
      <c r="B35" s="236" t="s">
        <v>406</v>
      </c>
      <c r="C35" s="235">
        <f>SUM(C26:C34)</f>
        <v>55</v>
      </c>
      <c r="D35" s="235">
        <f t="shared" ref="D35:G35" si="11">SUM(D26:D34)</f>
        <v>240</v>
      </c>
      <c r="E35" s="235">
        <f t="shared" si="11"/>
        <v>6</v>
      </c>
      <c r="F35" s="235">
        <f t="shared" si="11"/>
        <v>0</v>
      </c>
      <c r="G35" s="235">
        <f t="shared" si="11"/>
        <v>0</v>
      </c>
      <c r="H35" s="235">
        <f>SUM(H26:H34)</f>
        <v>301</v>
      </c>
      <c r="I35" s="235">
        <f>SUM(I26:I34)</f>
        <v>18</v>
      </c>
      <c r="J35" s="235">
        <f t="shared" ref="J35:V35" si="12">SUM(J26:J34)</f>
        <v>0</v>
      </c>
      <c r="K35" s="235">
        <f t="shared" si="12"/>
        <v>0</v>
      </c>
      <c r="L35" s="235">
        <f t="shared" si="12"/>
        <v>75</v>
      </c>
      <c r="M35" s="235">
        <f t="shared" si="12"/>
        <v>0</v>
      </c>
      <c r="N35" s="235">
        <f t="shared" si="12"/>
        <v>0</v>
      </c>
      <c r="O35" s="235">
        <f t="shared" si="12"/>
        <v>3</v>
      </c>
      <c r="P35" s="235">
        <f t="shared" si="12"/>
        <v>1</v>
      </c>
      <c r="Q35" s="235">
        <f t="shared" si="12"/>
        <v>0</v>
      </c>
      <c r="R35" s="235">
        <f t="shared" si="12"/>
        <v>0</v>
      </c>
      <c r="S35" s="235">
        <f t="shared" si="12"/>
        <v>0</v>
      </c>
      <c r="T35" s="235"/>
      <c r="U35" s="235">
        <f t="shared" si="12"/>
        <v>9</v>
      </c>
      <c r="V35" s="235">
        <f t="shared" si="12"/>
        <v>0</v>
      </c>
      <c r="W35" s="235">
        <f>SUM(W26:W34)</f>
        <v>106</v>
      </c>
      <c r="X35" s="235">
        <f>SUM(X26:X34)</f>
        <v>407</v>
      </c>
    </row>
    <row r="36" spans="1:26" s="53" customFormat="1" ht="18" customHeight="1"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5"/>
      <c r="T36" s="185"/>
      <c r="U36" s="185"/>
      <c r="V36" s="185"/>
    </row>
    <row r="37" spans="1:26" s="53" customFormat="1" ht="18" customHeight="1"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185"/>
      <c r="M37" s="185"/>
      <c r="N37" s="185"/>
      <c r="O37" s="185"/>
      <c r="P37" s="185"/>
      <c r="Q37" s="185"/>
      <c r="R37" s="185"/>
      <c r="S37" s="185"/>
      <c r="T37" s="185"/>
      <c r="U37" s="185"/>
      <c r="V37" s="185"/>
    </row>
    <row r="38" spans="1:26" s="53" customFormat="1" ht="18" customHeight="1"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185"/>
      <c r="M38" s="185"/>
      <c r="N38" s="185"/>
      <c r="O38" s="185"/>
      <c r="P38" s="185"/>
      <c r="Q38" s="185"/>
      <c r="R38" s="185"/>
      <c r="S38" s="185"/>
      <c r="T38" s="185"/>
      <c r="U38" s="185"/>
      <c r="V38" s="185"/>
    </row>
    <row r="39" spans="1:26" s="53" customFormat="1" ht="18" customHeight="1">
      <c r="B39" s="185"/>
      <c r="C39" s="185"/>
      <c r="D39" s="185"/>
      <c r="E39" s="185"/>
      <c r="F39" s="185"/>
      <c r="G39" s="185"/>
      <c r="H39" s="185"/>
      <c r="I39" s="185"/>
      <c r="J39" s="185"/>
      <c r="K39" s="185"/>
      <c r="L39" s="185"/>
      <c r="M39" s="185"/>
      <c r="N39" s="185"/>
      <c r="O39" s="185"/>
      <c r="P39" s="185"/>
      <c r="Q39" s="185"/>
      <c r="R39" s="185"/>
      <c r="S39" s="185"/>
      <c r="T39" s="185"/>
      <c r="U39" s="185"/>
      <c r="V39" s="185"/>
    </row>
    <row r="40" spans="1:26" s="53" customFormat="1" ht="18" customHeight="1">
      <c r="B40" s="185"/>
      <c r="C40" s="185"/>
      <c r="D40" s="185"/>
      <c r="E40" s="185"/>
      <c r="F40" s="185"/>
      <c r="G40" s="185"/>
      <c r="H40" s="185"/>
      <c r="I40" s="185"/>
      <c r="J40" s="185"/>
      <c r="K40" s="185"/>
      <c r="L40" s="185"/>
      <c r="M40" s="185"/>
      <c r="N40" s="185"/>
      <c r="O40" s="185"/>
      <c r="P40" s="185"/>
      <c r="Q40" s="185"/>
      <c r="R40" s="185"/>
      <c r="S40" s="185"/>
      <c r="T40" s="185"/>
      <c r="U40" s="185"/>
      <c r="V40" s="185"/>
    </row>
    <row r="41" spans="1:26" s="213" customFormat="1" ht="30" customHeight="1">
      <c r="A41" s="477" t="s">
        <v>403</v>
      </c>
      <c r="B41" s="477"/>
      <c r="C41" s="477"/>
      <c r="D41" s="477"/>
      <c r="E41" s="477"/>
      <c r="F41" s="477"/>
      <c r="G41" s="477"/>
      <c r="H41" s="477"/>
      <c r="I41" s="477"/>
      <c r="J41" s="477"/>
      <c r="K41" s="477"/>
      <c r="L41" s="477"/>
      <c r="M41" s="477"/>
      <c r="N41" s="477"/>
      <c r="O41" s="477"/>
      <c r="P41" s="477"/>
      <c r="Q41" s="477"/>
      <c r="R41" s="477"/>
      <c r="S41" s="477"/>
      <c r="T41" s="477"/>
      <c r="U41" s="477"/>
      <c r="V41" s="477"/>
      <c r="W41" s="477"/>
      <c r="X41" s="477"/>
    </row>
    <row r="42" spans="1:26" s="213" customFormat="1" ht="24.95" customHeight="1">
      <c r="A42" s="477" t="s">
        <v>2636</v>
      </c>
      <c r="B42" s="477"/>
      <c r="C42" s="477"/>
      <c r="D42" s="477"/>
      <c r="E42" s="477"/>
      <c r="F42" s="477"/>
      <c r="G42" s="477"/>
      <c r="H42" s="477"/>
      <c r="I42" s="477"/>
      <c r="J42" s="477"/>
      <c r="K42" s="477"/>
      <c r="L42" s="477"/>
      <c r="M42" s="477"/>
      <c r="N42" s="477"/>
      <c r="O42" s="477"/>
      <c r="P42" s="477"/>
      <c r="Q42" s="477"/>
      <c r="R42" s="477"/>
      <c r="S42" s="477"/>
      <c r="T42" s="477"/>
      <c r="U42" s="477"/>
      <c r="V42" s="477"/>
      <c r="W42" s="477"/>
      <c r="X42" s="477"/>
    </row>
    <row r="43" spans="1:26" s="213" customFormat="1" ht="15">
      <c r="A43" s="91"/>
      <c r="B43" s="217"/>
      <c r="C43" s="217"/>
      <c r="D43" s="217"/>
      <c r="E43" s="217"/>
      <c r="F43" s="217"/>
      <c r="G43" s="217"/>
      <c r="H43" s="217"/>
      <c r="I43" s="217"/>
      <c r="J43" s="217"/>
      <c r="K43" s="217"/>
      <c r="L43" s="217"/>
      <c r="M43" s="217"/>
      <c r="N43" s="217"/>
      <c r="O43" s="217"/>
      <c r="P43" s="217"/>
      <c r="Q43" s="217"/>
      <c r="R43" s="217"/>
      <c r="S43" s="217"/>
      <c r="T43" s="217"/>
      <c r="U43" s="217"/>
      <c r="V43" s="217"/>
      <c r="W43" s="91"/>
      <c r="X43" s="91"/>
    </row>
    <row r="44" spans="1:26" s="213" customFormat="1" ht="30" customHeight="1">
      <c r="A44" s="478" t="s">
        <v>250</v>
      </c>
      <c r="B44" s="479" t="s">
        <v>219</v>
      </c>
      <c r="C44" s="486" t="s">
        <v>220</v>
      </c>
      <c r="D44" s="486"/>
      <c r="E44" s="486"/>
      <c r="F44" s="486"/>
      <c r="G44" s="486"/>
      <c r="H44" s="486"/>
      <c r="I44" s="484" t="s">
        <v>1029</v>
      </c>
      <c r="J44" s="481" t="s">
        <v>221</v>
      </c>
      <c r="K44" s="482"/>
      <c r="L44" s="482"/>
      <c r="M44" s="482"/>
      <c r="N44" s="482"/>
      <c r="O44" s="482"/>
      <c r="P44" s="482"/>
      <c r="Q44" s="482"/>
      <c r="R44" s="482"/>
      <c r="S44" s="482"/>
      <c r="T44" s="482"/>
      <c r="U44" s="482"/>
      <c r="V44" s="483"/>
      <c r="W44" s="487" t="s">
        <v>1030</v>
      </c>
      <c r="X44" s="487" t="s">
        <v>1031</v>
      </c>
    </row>
    <row r="45" spans="1:26" s="213" customFormat="1" ht="30" customHeight="1">
      <c r="A45" s="478"/>
      <c r="B45" s="480"/>
      <c r="C45" s="318" t="s">
        <v>1033</v>
      </c>
      <c r="D45" s="318" t="s">
        <v>1034</v>
      </c>
      <c r="E45" s="318" t="s">
        <v>1035</v>
      </c>
      <c r="F45" s="318" t="s">
        <v>2633</v>
      </c>
      <c r="G45" s="318" t="s">
        <v>1037</v>
      </c>
      <c r="H45" s="318" t="s">
        <v>1038</v>
      </c>
      <c r="I45" s="485"/>
      <c r="J45" s="343" t="s">
        <v>1040</v>
      </c>
      <c r="K45" s="343" t="s">
        <v>1041</v>
      </c>
      <c r="L45" s="343" t="s">
        <v>1042</v>
      </c>
      <c r="M45" s="343" t="s">
        <v>1043</v>
      </c>
      <c r="N45" s="343" t="s">
        <v>1044</v>
      </c>
      <c r="O45" s="343" t="s">
        <v>1045</v>
      </c>
      <c r="P45" s="343" t="s">
        <v>1046</v>
      </c>
      <c r="Q45" s="318" t="s">
        <v>3450</v>
      </c>
      <c r="R45" s="343" t="s">
        <v>3451</v>
      </c>
      <c r="S45" s="343" t="s">
        <v>3452</v>
      </c>
      <c r="T45" s="420"/>
      <c r="U45" s="343" t="s">
        <v>3453</v>
      </c>
      <c r="V45" s="318" t="s">
        <v>1048</v>
      </c>
      <c r="W45" s="488"/>
      <c r="X45" s="489"/>
    </row>
    <row r="46" spans="1:26" s="213" customFormat="1" ht="30" customHeight="1">
      <c r="A46" s="233">
        <v>1</v>
      </c>
      <c r="B46" s="245" t="s">
        <v>254</v>
      </c>
      <c r="C46" s="233">
        <v>0</v>
      </c>
      <c r="D46" s="233">
        <v>14</v>
      </c>
      <c r="E46" s="233">
        <v>39</v>
      </c>
      <c r="F46" s="233">
        <v>0</v>
      </c>
      <c r="G46" s="233">
        <v>0</v>
      </c>
      <c r="H46" s="233">
        <v>0</v>
      </c>
      <c r="I46" s="235">
        <f>SUM(C46:H46)</f>
        <v>53</v>
      </c>
      <c r="J46" s="233">
        <v>0</v>
      </c>
      <c r="K46" s="233">
        <v>0</v>
      </c>
      <c r="L46" s="233">
        <v>0</v>
      </c>
      <c r="M46" s="233">
        <v>48</v>
      </c>
      <c r="N46" s="233">
        <v>4</v>
      </c>
      <c r="O46" s="233">
        <v>0</v>
      </c>
      <c r="P46" s="233">
        <v>0</v>
      </c>
      <c r="Q46" s="233">
        <v>0</v>
      </c>
      <c r="R46" s="233">
        <v>0</v>
      </c>
      <c r="S46" s="233">
        <v>0</v>
      </c>
      <c r="T46" s="233"/>
      <c r="U46" s="233">
        <v>0</v>
      </c>
      <c r="V46" s="233">
        <v>0</v>
      </c>
      <c r="W46" s="235">
        <f>SUM(J46:V46)</f>
        <v>52</v>
      </c>
      <c r="X46" s="235">
        <f>SUM(I46,W46)</f>
        <v>105</v>
      </c>
    </row>
    <row r="47" spans="1:26" s="213" customFormat="1" ht="30" customHeight="1">
      <c r="A47" s="233">
        <v>2</v>
      </c>
      <c r="B47" s="234" t="s">
        <v>252</v>
      </c>
      <c r="C47" s="233">
        <v>1</v>
      </c>
      <c r="D47" s="233">
        <v>0</v>
      </c>
      <c r="E47" s="233">
        <v>0</v>
      </c>
      <c r="F47" s="233">
        <v>0</v>
      </c>
      <c r="G47" s="233">
        <v>0</v>
      </c>
      <c r="H47" s="233">
        <v>0</v>
      </c>
      <c r="I47" s="235">
        <f t="shared" ref="I47:I54" si="13">SUM(C47:H47)</f>
        <v>1</v>
      </c>
      <c r="J47" s="233">
        <v>0</v>
      </c>
      <c r="K47" s="233">
        <v>0</v>
      </c>
      <c r="L47" s="233">
        <v>0</v>
      </c>
      <c r="M47" s="233">
        <v>9</v>
      </c>
      <c r="N47" s="233">
        <v>0</v>
      </c>
      <c r="O47" s="233">
        <v>0</v>
      </c>
      <c r="P47" s="233">
        <v>0</v>
      </c>
      <c r="Q47" s="233">
        <v>0</v>
      </c>
      <c r="R47" s="233">
        <v>0</v>
      </c>
      <c r="S47" s="233">
        <v>0</v>
      </c>
      <c r="T47" s="233"/>
      <c r="U47" s="233">
        <v>0</v>
      </c>
      <c r="V47" s="233">
        <v>0</v>
      </c>
      <c r="W47" s="235">
        <f t="shared" ref="W47:W54" si="14">SUM(J47:V47)</f>
        <v>9</v>
      </c>
      <c r="X47" s="235">
        <f t="shared" ref="X47:X54" si="15">SUM(I47,W47)</f>
        <v>10</v>
      </c>
      <c r="Z47" s="213">
        <f>101-2</f>
        <v>99</v>
      </c>
    </row>
    <row r="48" spans="1:26" s="213" customFormat="1" ht="30" customHeight="1">
      <c r="A48" s="244">
        <v>3</v>
      </c>
      <c r="B48" s="253" t="s">
        <v>255</v>
      </c>
      <c r="C48" s="244">
        <v>6</v>
      </c>
      <c r="D48" s="244">
        <v>17</v>
      </c>
      <c r="E48" s="244">
        <v>27</v>
      </c>
      <c r="F48" s="244">
        <v>0</v>
      </c>
      <c r="G48" s="244">
        <v>0</v>
      </c>
      <c r="H48" s="244">
        <v>0</v>
      </c>
      <c r="I48" s="235">
        <f t="shared" si="13"/>
        <v>50</v>
      </c>
      <c r="J48" s="244">
        <v>0</v>
      </c>
      <c r="K48" s="244">
        <v>0</v>
      </c>
      <c r="L48" s="244">
        <v>0</v>
      </c>
      <c r="M48" s="244">
        <v>25</v>
      </c>
      <c r="N48" s="244">
        <v>0</v>
      </c>
      <c r="O48" s="244">
        <v>0</v>
      </c>
      <c r="P48" s="233">
        <v>11</v>
      </c>
      <c r="Q48" s="233">
        <v>0</v>
      </c>
      <c r="R48" s="233">
        <v>0</v>
      </c>
      <c r="S48" s="233">
        <v>0</v>
      </c>
      <c r="T48" s="233"/>
      <c r="U48" s="233">
        <v>0</v>
      </c>
      <c r="V48" s="244">
        <v>3</v>
      </c>
      <c r="W48" s="235">
        <f t="shared" si="14"/>
        <v>39</v>
      </c>
      <c r="X48" s="235">
        <f t="shared" si="15"/>
        <v>89</v>
      </c>
    </row>
    <row r="49" spans="1:24" s="213" customFormat="1" ht="30" customHeight="1">
      <c r="A49" s="233">
        <v>4</v>
      </c>
      <c r="B49" s="234" t="s">
        <v>404</v>
      </c>
      <c r="C49" s="233">
        <v>9</v>
      </c>
      <c r="D49" s="233">
        <v>0</v>
      </c>
      <c r="E49" s="233">
        <v>9</v>
      </c>
      <c r="F49" s="244">
        <v>0</v>
      </c>
      <c r="G49" s="244">
        <v>0</v>
      </c>
      <c r="H49" s="244">
        <v>0</v>
      </c>
      <c r="I49" s="235">
        <f t="shared" si="13"/>
        <v>18</v>
      </c>
      <c r="J49" s="233">
        <v>0</v>
      </c>
      <c r="K49" s="233">
        <v>0</v>
      </c>
      <c r="L49" s="233">
        <v>0</v>
      </c>
      <c r="M49" s="233">
        <v>0</v>
      </c>
      <c r="N49" s="233">
        <v>0</v>
      </c>
      <c r="O49" s="233">
        <v>0</v>
      </c>
      <c r="P49" s="233">
        <v>0</v>
      </c>
      <c r="Q49" s="233">
        <v>0</v>
      </c>
      <c r="R49" s="233">
        <v>0</v>
      </c>
      <c r="S49" s="233">
        <v>0</v>
      </c>
      <c r="T49" s="233"/>
      <c r="U49" s="233">
        <v>0</v>
      </c>
      <c r="V49" s="233">
        <v>0</v>
      </c>
      <c r="W49" s="235">
        <f t="shared" si="14"/>
        <v>0</v>
      </c>
      <c r="X49" s="235">
        <f t="shared" si="15"/>
        <v>18</v>
      </c>
    </row>
    <row r="50" spans="1:24" s="213" customFormat="1" ht="30" customHeight="1">
      <c r="A50" s="233">
        <v>5</v>
      </c>
      <c r="B50" s="234" t="s">
        <v>256</v>
      </c>
      <c r="C50" s="233">
        <v>5</v>
      </c>
      <c r="D50" s="233">
        <v>0</v>
      </c>
      <c r="E50" s="233">
        <v>0</v>
      </c>
      <c r="F50" s="244">
        <v>0</v>
      </c>
      <c r="G50" s="244">
        <v>0</v>
      </c>
      <c r="H50" s="244">
        <v>0</v>
      </c>
      <c r="I50" s="235">
        <f t="shared" si="13"/>
        <v>5</v>
      </c>
      <c r="J50" s="233">
        <v>0</v>
      </c>
      <c r="K50" s="233">
        <v>0</v>
      </c>
      <c r="L50" s="233">
        <v>0</v>
      </c>
      <c r="M50" s="233">
        <v>0</v>
      </c>
      <c r="N50" s="233">
        <v>0</v>
      </c>
      <c r="O50" s="233">
        <v>0</v>
      </c>
      <c r="P50" s="233">
        <v>0</v>
      </c>
      <c r="Q50" s="233">
        <v>0</v>
      </c>
      <c r="R50" s="233">
        <v>0</v>
      </c>
      <c r="S50" s="233">
        <v>0</v>
      </c>
      <c r="T50" s="233"/>
      <c r="U50" s="233">
        <v>0</v>
      </c>
      <c r="V50" s="233">
        <v>0</v>
      </c>
      <c r="W50" s="235">
        <f t="shared" si="14"/>
        <v>0</v>
      </c>
      <c r="X50" s="235">
        <f t="shared" si="15"/>
        <v>5</v>
      </c>
    </row>
    <row r="51" spans="1:24" s="213" customFormat="1" ht="30" customHeight="1">
      <c r="A51" s="233">
        <v>6</v>
      </c>
      <c r="B51" s="234" t="s">
        <v>394</v>
      </c>
      <c r="C51" s="233">
        <v>5</v>
      </c>
      <c r="D51" s="233">
        <v>0</v>
      </c>
      <c r="E51" s="233">
        <v>0</v>
      </c>
      <c r="F51" s="244">
        <v>0</v>
      </c>
      <c r="G51" s="244">
        <v>0</v>
      </c>
      <c r="H51" s="244">
        <v>0</v>
      </c>
      <c r="I51" s="235">
        <f t="shared" si="13"/>
        <v>5</v>
      </c>
      <c r="J51" s="233">
        <v>0</v>
      </c>
      <c r="K51" s="233">
        <v>0</v>
      </c>
      <c r="L51" s="233">
        <v>0</v>
      </c>
      <c r="M51" s="233">
        <v>0</v>
      </c>
      <c r="N51" s="233">
        <v>0</v>
      </c>
      <c r="O51" s="233">
        <v>0</v>
      </c>
      <c r="P51" s="233">
        <v>0</v>
      </c>
      <c r="Q51" s="233">
        <v>0</v>
      </c>
      <c r="R51" s="233">
        <v>0</v>
      </c>
      <c r="S51" s="233">
        <v>0</v>
      </c>
      <c r="T51" s="233"/>
      <c r="U51" s="233">
        <v>0</v>
      </c>
      <c r="V51" s="233">
        <v>0</v>
      </c>
      <c r="W51" s="235">
        <f t="shared" si="14"/>
        <v>0</v>
      </c>
      <c r="X51" s="235">
        <f t="shared" si="15"/>
        <v>5</v>
      </c>
    </row>
    <row r="52" spans="1:24" s="213" customFormat="1" ht="30" customHeight="1">
      <c r="A52" s="233">
        <v>7</v>
      </c>
      <c r="B52" s="253" t="s">
        <v>268</v>
      </c>
      <c r="C52" s="233">
        <v>0</v>
      </c>
      <c r="D52" s="233">
        <v>0</v>
      </c>
      <c r="E52" s="233">
        <v>9</v>
      </c>
      <c r="F52" s="244">
        <v>0</v>
      </c>
      <c r="G52" s="244">
        <v>0</v>
      </c>
      <c r="H52" s="244">
        <v>0</v>
      </c>
      <c r="I52" s="235">
        <f t="shared" si="13"/>
        <v>9</v>
      </c>
      <c r="J52" s="233">
        <v>0</v>
      </c>
      <c r="K52" s="233">
        <v>0</v>
      </c>
      <c r="L52" s="233">
        <v>0</v>
      </c>
      <c r="M52" s="233">
        <v>8</v>
      </c>
      <c r="N52" s="233">
        <v>0</v>
      </c>
      <c r="O52" s="233">
        <v>0</v>
      </c>
      <c r="P52" s="233">
        <v>0</v>
      </c>
      <c r="Q52" s="233">
        <v>0</v>
      </c>
      <c r="R52" s="233">
        <v>0</v>
      </c>
      <c r="S52" s="233">
        <v>0</v>
      </c>
      <c r="T52" s="233"/>
      <c r="U52" s="233">
        <v>0</v>
      </c>
      <c r="V52" s="233">
        <v>0</v>
      </c>
      <c r="W52" s="235">
        <f t="shared" si="14"/>
        <v>8</v>
      </c>
      <c r="X52" s="235">
        <f t="shared" si="15"/>
        <v>17</v>
      </c>
    </row>
    <row r="53" spans="1:24" s="213" customFormat="1" ht="30" customHeight="1">
      <c r="A53" s="233">
        <v>8</v>
      </c>
      <c r="B53" s="234" t="s">
        <v>1032</v>
      </c>
      <c r="C53" s="233">
        <v>0</v>
      </c>
      <c r="D53" s="233">
        <v>0</v>
      </c>
      <c r="E53" s="233">
        <v>6</v>
      </c>
      <c r="F53" s="244">
        <v>0</v>
      </c>
      <c r="G53" s="244">
        <v>0</v>
      </c>
      <c r="H53" s="244">
        <v>0</v>
      </c>
      <c r="I53" s="235">
        <f t="shared" si="13"/>
        <v>6</v>
      </c>
      <c r="J53" s="233">
        <v>0</v>
      </c>
      <c r="K53" s="233">
        <v>0</v>
      </c>
      <c r="L53" s="233">
        <v>0</v>
      </c>
      <c r="M53" s="233">
        <v>0</v>
      </c>
      <c r="N53" s="233">
        <v>0</v>
      </c>
      <c r="O53" s="233">
        <v>0</v>
      </c>
      <c r="P53" s="233">
        <v>0</v>
      </c>
      <c r="Q53" s="233">
        <v>0</v>
      </c>
      <c r="R53" s="233">
        <v>0</v>
      </c>
      <c r="S53" s="233">
        <v>0</v>
      </c>
      <c r="T53" s="233"/>
      <c r="U53" s="233">
        <v>0</v>
      </c>
      <c r="V53" s="233">
        <v>0</v>
      </c>
      <c r="W53" s="235">
        <f t="shared" si="14"/>
        <v>0</v>
      </c>
      <c r="X53" s="235">
        <f t="shared" si="15"/>
        <v>6</v>
      </c>
    </row>
    <row r="54" spans="1:24" s="213" customFormat="1" ht="30" customHeight="1">
      <c r="A54" s="233">
        <v>9</v>
      </c>
      <c r="B54" s="234" t="s">
        <v>405</v>
      </c>
      <c r="C54" s="233">
        <v>0</v>
      </c>
      <c r="D54" s="233">
        <v>0</v>
      </c>
      <c r="E54" s="233">
        <v>0</v>
      </c>
      <c r="F54" s="233"/>
      <c r="G54" s="233">
        <v>0</v>
      </c>
      <c r="H54" s="233">
        <v>0</v>
      </c>
      <c r="I54" s="235">
        <f t="shared" si="13"/>
        <v>0</v>
      </c>
      <c r="J54" s="233">
        <v>0</v>
      </c>
      <c r="K54" s="233">
        <v>0</v>
      </c>
      <c r="L54" s="233">
        <v>0</v>
      </c>
      <c r="M54" s="233">
        <v>0</v>
      </c>
      <c r="N54" s="233">
        <v>0</v>
      </c>
      <c r="O54" s="233">
        <v>0</v>
      </c>
      <c r="P54" s="233">
        <v>0</v>
      </c>
      <c r="Q54" s="233">
        <v>0</v>
      </c>
      <c r="R54" s="233">
        <v>0</v>
      </c>
      <c r="S54" s="233">
        <v>0</v>
      </c>
      <c r="T54" s="233"/>
      <c r="U54" s="233">
        <v>0</v>
      </c>
      <c r="V54" s="233">
        <v>0</v>
      </c>
      <c r="W54" s="235">
        <f t="shared" si="14"/>
        <v>0</v>
      </c>
      <c r="X54" s="235">
        <f t="shared" si="15"/>
        <v>0</v>
      </c>
    </row>
    <row r="55" spans="1:24" s="213" customFormat="1" ht="30" customHeight="1">
      <c r="A55" s="178"/>
      <c r="B55" s="236" t="s">
        <v>406</v>
      </c>
      <c r="C55" s="235">
        <f>SUM(C46:C54)</f>
        <v>26</v>
      </c>
      <c r="D55" s="235">
        <f t="shared" ref="D55:H55" si="16">SUM(D46:D54)</f>
        <v>31</v>
      </c>
      <c r="E55" s="235">
        <f t="shared" si="16"/>
        <v>90</v>
      </c>
      <c r="F55" s="235">
        <f t="shared" si="16"/>
        <v>0</v>
      </c>
      <c r="G55" s="235">
        <f t="shared" si="16"/>
        <v>0</v>
      </c>
      <c r="H55" s="235">
        <f t="shared" si="16"/>
        <v>0</v>
      </c>
      <c r="I55" s="235">
        <f>SUM(I46:I54)</f>
        <v>147</v>
      </c>
      <c r="J55" s="235">
        <f>SUM(J46:J54)</f>
        <v>0</v>
      </c>
      <c r="K55" s="235">
        <f t="shared" ref="K55:V55" si="17">SUM(K46:K54)</f>
        <v>0</v>
      </c>
      <c r="L55" s="235">
        <f t="shared" si="17"/>
        <v>0</v>
      </c>
      <c r="M55" s="235">
        <f t="shared" si="17"/>
        <v>90</v>
      </c>
      <c r="N55" s="235">
        <f t="shared" si="17"/>
        <v>4</v>
      </c>
      <c r="O55" s="235">
        <f t="shared" si="17"/>
        <v>0</v>
      </c>
      <c r="P55" s="235">
        <f t="shared" si="17"/>
        <v>11</v>
      </c>
      <c r="Q55" s="235">
        <f t="shared" si="17"/>
        <v>0</v>
      </c>
      <c r="R55" s="235">
        <f t="shared" si="17"/>
        <v>0</v>
      </c>
      <c r="S55" s="235">
        <f t="shared" si="17"/>
        <v>0</v>
      </c>
      <c r="T55" s="235"/>
      <c r="U55" s="235">
        <f t="shared" si="17"/>
        <v>0</v>
      </c>
      <c r="V55" s="235">
        <f t="shared" si="17"/>
        <v>3</v>
      </c>
      <c r="W55" s="235">
        <f>SUM(W46:W54)</f>
        <v>108</v>
      </c>
      <c r="X55" s="235">
        <f>SUM(X46:X54)</f>
        <v>255</v>
      </c>
    </row>
    <row r="56" spans="1:24" s="53" customFormat="1" ht="18" customHeight="1">
      <c r="B56" s="185"/>
      <c r="C56" s="185"/>
      <c r="D56" s="185"/>
      <c r="E56" s="185"/>
      <c r="F56" s="185"/>
      <c r="G56" s="185"/>
      <c r="H56" s="185"/>
      <c r="I56" s="185"/>
      <c r="J56" s="185"/>
      <c r="K56" s="185"/>
      <c r="L56" s="185"/>
      <c r="M56" s="185"/>
      <c r="N56" s="185"/>
      <c r="O56" s="185"/>
      <c r="P56" s="185"/>
      <c r="Q56" s="185"/>
      <c r="R56" s="185"/>
      <c r="S56" s="185"/>
      <c r="T56" s="185"/>
      <c r="U56" s="185"/>
      <c r="V56" s="185"/>
    </row>
    <row r="57" spans="1:24" s="53" customFormat="1" ht="18" customHeight="1"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185"/>
      <c r="M57" s="185"/>
      <c r="N57" s="185"/>
      <c r="O57" s="185"/>
      <c r="P57" s="185"/>
      <c r="Q57" s="185"/>
      <c r="R57" s="185"/>
      <c r="S57" s="185"/>
      <c r="T57" s="185"/>
      <c r="U57" s="185"/>
      <c r="V57" s="185"/>
    </row>
    <row r="58" spans="1:24" s="53" customFormat="1" ht="18" customHeight="1"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185"/>
      <c r="M58" s="185"/>
      <c r="N58" s="185"/>
      <c r="O58" s="185"/>
      <c r="P58" s="185"/>
      <c r="Q58" s="185"/>
      <c r="R58" s="185"/>
      <c r="S58" s="185"/>
      <c r="T58" s="185"/>
      <c r="U58" s="185"/>
      <c r="V58" s="185"/>
    </row>
    <row r="59" spans="1:24" s="53" customFormat="1" ht="18" customHeight="1"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185"/>
      <c r="M59" s="185"/>
      <c r="N59" s="185"/>
      <c r="O59" s="185"/>
      <c r="P59" s="185"/>
      <c r="Q59" s="185"/>
      <c r="R59" s="185"/>
      <c r="S59" s="185"/>
      <c r="T59" s="185"/>
      <c r="U59" s="185"/>
      <c r="V59" s="185"/>
    </row>
    <row r="60" spans="1:24" s="53" customFormat="1" ht="18" customHeight="1">
      <c r="B60" s="185"/>
      <c r="C60" s="185"/>
      <c r="D60" s="185"/>
      <c r="E60" s="185"/>
      <c r="F60" s="185"/>
      <c r="G60" s="185"/>
      <c r="H60" s="185"/>
      <c r="I60" s="185"/>
      <c r="J60" s="185"/>
      <c r="K60" s="185"/>
      <c r="L60" s="185"/>
      <c r="M60" s="185"/>
      <c r="N60" s="185"/>
      <c r="O60" s="185"/>
      <c r="P60" s="185"/>
      <c r="Q60" s="185"/>
      <c r="R60" s="185"/>
      <c r="S60" s="185"/>
      <c r="T60" s="185"/>
      <c r="U60" s="185"/>
      <c r="V60" s="185"/>
    </row>
    <row r="61" spans="1:24" s="213" customFormat="1" ht="30" customHeight="1">
      <c r="A61" s="477" t="s">
        <v>403</v>
      </c>
      <c r="B61" s="477"/>
      <c r="C61" s="477"/>
      <c r="D61" s="477"/>
      <c r="E61" s="477"/>
      <c r="F61" s="477"/>
      <c r="G61" s="477"/>
      <c r="H61" s="477"/>
      <c r="I61" s="477"/>
      <c r="J61" s="477"/>
      <c r="K61" s="477"/>
      <c r="L61" s="477"/>
      <c r="M61" s="477"/>
      <c r="N61" s="477"/>
      <c r="O61" s="477"/>
      <c r="P61" s="477"/>
      <c r="Q61" s="477"/>
      <c r="R61" s="477"/>
      <c r="S61" s="477"/>
      <c r="T61" s="477"/>
      <c r="U61" s="477"/>
      <c r="V61" s="477"/>
      <c r="W61" s="477"/>
      <c r="X61" s="477"/>
    </row>
    <row r="62" spans="1:24" s="213" customFormat="1" ht="20.100000000000001" customHeight="1">
      <c r="A62" s="477" t="s">
        <v>2632</v>
      </c>
      <c r="B62" s="477"/>
      <c r="C62" s="477"/>
      <c r="D62" s="477"/>
      <c r="E62" s="477"/>
      <c r="F62" s="477"/>
      <c r="G62" s="477"/>
      <c r="H62" s="477"/>
      <c r="I62" s="477"/>
      <c r="J62" s="477"/>
      <c r="K62" s="477"/>
      <c r="L62" s="477"/>
      <c r="M62" s="477"/>
      <c r="N62" s="477"/>
      <c r="O62" s="477"/>
      <c r="P62" s="477"/>
      <c r="Q62" s="477"/>
      <c r="R62" s="477"/>
      <c r="S62" s="477"/>
      <c r="T62" s="477"/>
      <c r="U62" s="477"/>
      <c r="V62" s="477"/>
      <c r="W62" s="477"/>
      <c r="X62" s="477"/>
    </row>
    <row r="63" spans="1:24" s="213" customFormat="1" ht="15">
      <c r="A63" s="91"/>
      <c r="B63" s="217"/>
      <c r="C63" s="217"/>
      <c r="D63" s="217"/>
      <c r="E63" s="217"/>
      <c r="F63" s="217"/>
      <c r="G63" s="217"/>
      <c r="H63" s="217"/>
      <c r="I63" s="217"/>
      <c r="J63" s="217"/>
      <c r="K63" s="217"/>
      <c r="L63" s="217"/>
      <c r="M63" s="217"/>
      <c r="N63" s="217"/>
      <c r="O63" s="217"/>
      <c r="P63" s="217"/>
      <c r="Q63" s="217"/>
      <c r="R63" s="217"/>
      <c r="S63" s="217"/>
      <c r="T63" s="217"/>
      <c r="U63" s="217"/>
      <c r="V63" s="217"/>
      <c r="W63" s="91"/>
      <c r="X63" s="91"/>
    </row>
    <row r="64" spans="1:24" s="213" customFormat="1" ht="30" customHeight="1">
      <c r="A64" s="478" t="s">
        <v>250</v>
      </c>
      <c r="B64" s="479" t="s">
        <v>219</v>
      </c>
      <c r="C64" s="486" t="s">
        <v>220</v>
      </c>
      <c r="D64" s="486"/>
      <c r="E64" s="486"/>
      <c r="F64" s="486"/>
      <c r="G64" s="486"/>
      <c r="H64" s="486"/>
      <c r="I64" s="484" t="s">
        <v>1029</v>
      </c>
      <c r="J64" s="481" t="s">
        <v>221</v>
      </c>
      <c r="K64" s="482"/>
      <c r="L64" s="482"/>
      <c r="M64" s="482"/>
      <c r="N64" s="482"/>
      <c r="O64" s="482"/>
      <c r="P64" s="482"/>
      <c r="Q64" s="482"/>
      <c r="R64" s="482"/>
      <c r="S64" s="482"/>
      <c r="T64" s="482"/>
      <c r="U64" s="482"/>
      <c r="V64" s="483"/>
      <c r="W64" s="487" t="s">
        <v>1030</v>
      </c>
      <c r="X64" s="487" t="s">
        <v>1031</v>
      </c>
    </row>
    <row r="65" spans="1:26" s="213" customFormat="1" ht="30" customHeight="1">
      <c r="A65" s="478"/>
      <c r="B65" s="480"/>
      <c r="C65" s="318" t="s">
        <v>1033</v>
      </c>
      <c r="D65" s="318" t="s">
        <v>1034</v>
      </c>
      <c r="E65" s="318" t="s">
        <v>1035</v>
      </c>
      <c r="F65" s="318" t="s">
        <v>2633</v>
      </c>
      <c r="G65" s="318" t="s">
        <v>1037</v>
      </c>
      <c r="H65" s="318" t="s">
        <v>1038</v>
      </c>
      <c r="I65" s="485"/>
      <c r="J65" s="343" t="s">
        <v>1040</v>
      </c>
      <c r="K65" s="343" t="s">
        <v>1041</v>
      </c>
      <c r="L65" s="343" t="s">
        <v>1042</v>
      </c>
      <c r="M65" s="343" t="s">
        <v>1043</v>
      </c>
      <c r="N65" s="343" t="s">
        <v>1044</v>
      </c>
      <c r="O65" s="343" t="s">
        <v>1045</v>
      </c>
      <c r="P65" s="343" t="s">
        <v>1046</v>
      </c>
      <c r="Q65" s="318" t="s">
        <v>3450</v>
      </c>
      <c r="R65" s="343" t="s">
        <v>3451</v>
      </c>
      <c r="S65" s="343" t="s">
        <v>3452</v>
      </c>
      <c r="T65" s="420"/>
      <c r="U65" s="318" t="s">
        <v>3453</v>
      </c>
      <c r="V65" s="318" t="s">
        <v>1048</v>
      </c>
      <c r="W65" s="488"/>
      <c r="X65" s="489"/>
    </row>
    <row r="66" spans="1:26" s="213" customFormat="1" ht="30" customHeight="1">
      <c r="A66" s="233">
        <v>1</v>
      </c>
      <c r="B66" s="245" t="s">
        <v>254</v>
      </c>
      <c r="C66" s="233">
        <v>0</v>
      </c>
      <c r="D66" s="233">
        <v>0</v>
      </c>
      <c r="E66" s="233">
        <v>0</v>
      </c>
      <c r="F66" s="233">
        <v>0</v>
      </c>
      <c r="G66" s="233">
        <v>0</v>
      </c>
      <c r="H66" s="233">
        <v>0</v>
      </c>
      <c r="I66" s="235">
        <f>SUM(C66:H66)</f>
        <v>0</v>
      </c>
      <c r="J66" s="233">
        <v>0</v>
      </c>
      <c r="K66" s="233">
        <v>0</v>
      </c>
      <c r="L66" s="233">
        <v>0</v>
      </c>
      <c r="M66" s="233">
        <v>0</v>
      </c>
      <c r="N66" s="233">
        <v>0</v>
      </c>
      <c r="O66" s="233">
        <v>0</v>
      </c>
      <c r="P66" s="233">
        <v>0</v>
      </c>
      <c r="Q66" s="233">
        <v>0</v>
      </c>
      <c r="R66" s="233">
        <v>0</v>
      </c>
      <c r="S66" s="233">
        <v>0</v>
      </c>
      <c r="T66" s="233"/>
      <c r="U66" s="233">
        <v>0</v>
      </c>
      <c r="V66" s="233">
        <v>0</v>
      </c>
      <c r="W66" s="235">
        <f>SUM(J66:V66)</f>
        <v>0</v>
      </c>
      <c r="X66" s="235">
        <f>SUM(I66,W66)</f>
        <v>0</v>
      </c>
    </row>
    <row r="67" spans="1:26" s="213" customFormat="1" ht="30" customHeight="1">
      <c r="A67" s="233">
        <v>2</v>
      </c>
      <c r="B67" s="234" t="s">
        <v>252</v>
      </c>
      <c r="C67" s="233">
        <v>0</v>
      </c>
      <c r="D67" s="233">
        <v>0</v>
      </c>
      <c r="E67" s="233">
        <v>0</v>
      </c>
      <c r="F67" s="233">
        <v>0</v>
      </c>
      <c r="G67" s="233">
        <v>0</v>
      </c>
      <c r="H67" s="233">
        <v>0</v>
      </c>
      <c r="I67" s="235">
        <f t="shared" ref="I67:I74" si="18">SUM(C67:H67)</f>
        <v>0</v>
      </c>
      <c r="J67" s="233">
        <v>0</v>
      </c>
      <c r="K67" s="233">
        <v>0</v>
      </c>
      <c r="L67" s="233">
        <v>0</v>
      </c>
      <c r="M67" s="233">
        <v>0</v>
      </c>
      <c r="N67" s="233">
        <v>0</v>
      </c>
      <c r="O67" s="233">
        <v>0</v>
      </c>
      <c r="P67" s="233">
        <v>0</v>
      </c>
      <c r="Q67" s="233">
        <v>0</v>
      </c>
      <c r="R67" s="233">
        <v>0</v>
      </c>
      <c r="S67" s="233">
        <v>0</v>
      </c>
      <c r="T67" s="233"/>
      <c r="U67" s="233">
        <v>0</v>
      </c>
      <c r="V67" s="233">
        <v>0</v>
      </c>
      <c r="W67" s="235">
        <f t="shared" ref="W67:W74" si="19">SUM(J67:V67)</f>
        <v>0</v>
      </c>
      <c r="X67" s="235">
        <f t="shared" ref="X67:X74" si="20">SUM(I67,W67)</f>
        <v>0</v>
      </c>
      <c r="Z67" s="213">
        <f>101-2</f>
        <v>99</v>
      </c>
    </row>
    <row r="68" spans="1:26" s="213" customFormat="1" ht="30" customHeight="1">
      <c r="A68" s="244">
        <v>3</v>
      </c>
      <c r="B68" s="253" t="s">
        <v>255</v>
      </c>
      <c r="C68" s="244">
        <v>0</v>
      </c>
      <c r="D68" s="244">
        <v>0</v>
      </c>
      <c r="E68" s="244">
        <v>0</v>
      </c>
      <c r="F68" s="244">
        <v>0</v>
      </c>
      <c r="G68" s="244">
        <v>0</v>
      </c>
      <c r="H68" s="244">
        <v>0</v>
      </c>
      <c r="I68" s="235">
        <f t="shared" si="18"/>
        <v>0</v>
      </c>
      <c r="J68" s="244">
        <v>0</v>
      </c>
      <c r="K68" s="244">
        <v>0</v>
      </c>
      <c r="L68" s="244">
        <v>0</v>
      </c>
      <c r="M68" s="244">
        <v>27</v>
      </c>
      <c r="N68" s="244">
        <v>7</v>
      </c>
      <c r="O68" s="244">
        <v>1</v>
      </c>
      <c r="P68" s="233">
        <v>0</v>
      </c>
      <c r="Q68" s="233">
        <v>0</v>
      </c>
      <c r="R68" s="233">
        <v>0</v>
      </c>
      <c r="S68" s="233">
        <v>0</v>
      </c>
      <c r="T68" s="233"/>
      <c r="U68" s="233">
        <v>0</v>
      </c>
      <c r="V68" s="244">
        <v>1</v>
      </c>
      <c r="W68" s="235">
        <f t="shared" si="19"/>
        <v>36</v>
      </c>
      <c r="X68" s="235">
        <f t="shared" si="20"/>
        <v>36</v>
      </c>
    </row>
    <row r="69" spans="1:26" s="213" customFormat="1" ht="30" customHeight="1">
      <c r="A69" s="233">
        <v>4</v>
      </c>
      <c r="B69" s="234" t="s">
        <v>404</v>
      </c>
      <c r="C69" s="233">
        <v>0</v>
      </c>
      <c r="D69" s="233">
        <v>3</v>
      </c>
      <c r="E69" s="233">
        <v>4</v>
      </c>
      <c r="F69" s="244">
        <v>0</v>
      </c>
      <c r="G69" s="244">
        <v>0</v>
      </c>
      <c r="H69" s="244">
        <v>0</v>
      </c>
      <c r="I69" s="235">
        <f t="shared" si="18"/>
        <v>7</v>
      </c>
      <c r="J69" s="233">
        <v>0</v>
      </c>
      <c r="K69" s="233">
        <v>0</v>
      </c>
      <c r="L69" s="233">
        <v>0</v>
      </c>
      <c r="M69" s="233">
        <v>14</v>
      </c>
      <c r="N69" s="233">
        <v>0</v>
      </c>
      <c r="O69" s="233">
        <v>0</v>
      </c>
      <c r="P69" s="233">
        <v>0</v>
      </c>
      <c r="Q69" s="233">
        <v>0</v>
      </c>
      <c r="R69" s="233">
        <v>0</v>
      </c>
      <c r="S69" s="233">
        <v>0</v>
      </c>
      <c r="T69" s="233"/>
      <c r="U69" s="233">
        <v>0</v>
      </c>
      <c r="V69" s="233">
        <v>0</v>
      </c>
      <c r="W69" s="235">
        <f t="shared" si="19"/>
        <v>14</v>
      </c>
      <c r="X69" s="235">
        <f t="shared" si="20"/>
        <v>21</v>
      </c>
    </row>
    <row r="70" spans="1:26" s="213" customFormat="1" ht="30" customHeight="1">
      <c r="A70" s="233">
        <v>5</v>
      </c>
      <c r="B70" s="234" t="s">
        <v>256</v>
      </c>
      <c r="C70" s="233">
        <v>0</v>
      </c>
      <c r="D70" s="233">
        <v>0</v>
      </c>
      <c r="E70" s="233">
        <v>4</v>
      </c>
      <c r="F70" s="244">
        <v>0</v>
      </c>
      <c r="G70" s="244">
        <v>0</v>
      </c>
      <c r="H70" s="244">
        <v>0</v>
      </c>
      <c r="I70" s="235">
        <f t="shared" si="18"/>
        <v>4</v>
      </c>
      <c r="J70" s="233">
        <v>0</v>
      </c>
      <c r="K70" s="233">
        <v>0</v>
      </c>
      <c r="L70" s="233">
        <v>0</v>
      </c>
      <c r="M70" s="233">
        <v>0</v>
      </c>
      <c r="N70" s="233">
        <v>0</v>
      </c>
      <c r="O70" s="233">
        <v>0</v>
      </c>
      <c r="P70" s="233">
        <v>0</v>
      </c>
      <c r="Q70" s="233">
        <v>0</v>
      </c>
      <c r="R70" s="233">
        <v>0</v>
      </c>
      <c r="S70" s="233">
        <v>0</v>
      </c>
      <c r="T70" s="233"/>
      <c r="U70" s="233">
        <v>0</v>
      </c>
      <c r="V70" s="233">
        <v>0</v>
      </c>
      <c r="W70" s="235">
        <f t="shared" si="19"/>
        <v>0</v>
      </c>
      <c r="X70" s="235">
        <f t="shared" si="20"/>
        <v>4</v>
      </c>
    </row>
    <row r="71" spans="1:26" s="213" customFormat="1" ht="30" customHeight="1">
      <c r="A71" s="233">
        <v>6</v>
      </c>
      <c r="B71" s="234" t="s">
        <v>394</v>
      </c>
      <c r="C71" s="233">
        <v>0</v>
      </c>
      <c r="D71" s="233">
        <v>0</v>
      </c>
      <c r="E71" s="233">
        <v>0</v>
      </c>
      <c r="F71" s="244">
        <v>0</v>
      </c>
      <c r="G71" s="244">
        <v>0</v>
      </c>
      <c r="H71" s="244">
        <v>0</v>
      </c>
      <c r="I71" s="235">
        <f t="shared" si="18"/>
        <v>0</v>
      </c>
      <c r="J71" s="233">
        <v>0</v>
      </c>
      <c r="K71" s="233">
        <v>0</v>
      </c>
      <c r="L71" s="233">
        <v>0</v>
      </c>
      <c r="M71" s="233">
        <v>0</v>
      </c>
      <c r="N71" s="233">
        <v>0</v>
      </c>
      <c r="O71" s="233">
        <v>0</v>
      </c>
      <c r="P71" s="233">
        <v>0</v>
      </c>
      <c r="Q71" s="233">
        <v>0</v>
      </c>
      <c r="R71" s="233">
        <v>0</v>
      </c>
      <c r="S71" s="233">
        <v>0</v>
      </c>
      <c r="T71" s="233"/>
      <c r="U71" s="233">
        <v>0</v>
      </c>
      <c r="V71" s="233">
        <v>0</v>
      </c>
      <c r="W71" s="235">
        <f t="shared" si="19"/>
        <v>0</v>
      </c>
      <c r="X71" s="235">
        <f t="shared" si="20"/>
        <v>0</v>
      </c>
    </row>
    <row r="72" spans="1:26" s="213" customFormat="1" ht="30" customHeight="1">
      <c r="A72" s="233">
        <v>7</v>
      </c>
      <c r="B72" s="253" t="s">
        <v>268</v>
      </c>
      <c r="C72" s="233">
        <v>0</v>
      </c>
      <c r="D72" s="233">
        <v>7</v>
      </c>
      <c r="E72" s="233">
        <v>16</v>
      </c>
      <c r="F72" s="244">
        <v>0</v>
      </c>
      <c r="G72" s="244">
        <v>0</v>
      </c>
      <c r="H72" s="244">
        <v>0</v>
      </c>
      <c r="I72" s="235">
        <f t="shared" si="18"/>
        <v>23</v>
      </c>
      <c r="J72" s="233">
        <v>0</v>
      </c>
      <c r="K72" s="233">
        <v>0</v>
      </c>
      <c r="L72" s="233">
        <v>0</v>
      </c>
      <c r="M72" s="233">
        <v>0</v>
      </c>
      <c r="N72" s="233">
        <v>0</v>
      </c>
      <c r="O72" s="233">
        <v>0</v>
      </c>
      <c r="P72" s="233">
        <v>0</v>
      </c>
      <c r="Q72" s="233">
        <v>0</v>
      </c>
      <c r="R72" s="233">
        <v>0</v>
      </c>
      <c r="S72" s="233">
        <v>0</v>
      </c>
      <c r="T72" s="233"/>
      <c r="U72" s="233">
        <v>0</v>
      </c>
      <c r="V72" s="233">
        <v>0</v>
      </c>
      <c r="W72" s="235">
        <f t="shared" si="19"/>
        <v>0</v>
      </c>
      <c r="X72" s="235">
        <f t="shared" si="20"/>
        <v>23</v>
      </c>
    </row>
    <row r="73" spans="1:26" s="213" customFormat="1" ht="30" customHeight="1">
      <c r="A73" s="233">
        <v>8</v>
      </c>
      <c r="B73" s="234" t="s">
        <v>1032</v>
      </c>
      <c r="C73" s="233">
        <v>0</v>
      </c>
      <c r="D73" s="233">
        <v>0</v>
      </c>
      <c r="E73" s="233">
        <v>0</v>
      </c>
      <c r="F73" s="244">
        <v>0</v>
      </c>
      <c r="G73" s="244">
        <v>0</v>
      </c>
      <c r="H73" s="244">
        <v>0</v>
      </c>
      <c r="I73" s="235">
        <f t="shared" si="18"/>
        <v>0</v>
      </c>
      <c r="J73" s="233">
        <v>0</v>
      </c>
      <c r="K73" s="233">
        <v>0</v>
      </c>
      <c r="L73" s="233">
        <v>0</v>
      </c>
      <c r="M73" s="233">
        <v>0</v>
      </c>
      <c r="N73" s="233">
        <v>0</v>
      </c>
      <c r="O73" s="233">
        <v>0</v>
      </c>
      <c r="P73" s="233">
        <v>0</v>
      </c>
      <c r="Q73" s="233">
        <v>0</v>
      </c>
      <c r="R73" s="233">
        <v>0</v>
      </c>
      <c r="S73" s="233">
        <v>0</v>
      </c>
      <c r="T73" s="233"/>
      <c r="U73" s="233">
        <v>0</v>
      </c>
      <c r="V73" s="233">
        <v>0</v>
      </c>
      <c r="W73" s="235">
        <f t="shared" si="19"/>
        <v>0</v>
      </c>
      <c r="X73" s="235">
        <f t="shared" si="20"/>
        <v>0</v>
      </c>
    </row>
    <row r="74" spans="1:26" s="213" customFormat="1" ht="30" customHeight="1">
      <c r="A74" s="233">
        <v>9</v>
      </c>
      <c r="B74" s="234" t="s">
        <v>405</v>
      </c>
      <c r="C74" s="233">
        <v>0</v>
      </c>
      <c r="D74" s="233">
        <v>0</v>
      </c>
      <c r="E74" s="233">
        <v>0</v>
      </c>
      <c r="F74" s="233">
        <v>1</v>
      </c>
      <c r="G74" s="233">
        <v>0</v>
      </c>
      <c r="H74" s="233">
        <v>0</v>
      </c>
      <c r="I74" s="235">
        <f t="shared" si="18"/>
        <v>1</v>
      </c>
      <c r="J74" s="233">
        <v>0</v>
      </c>
      <c r="K74" s="233">
        <v>0</v>
      </c>
      <c r="L74" s="233">
        <v>0</v>
      </c>
      <c r="M74" s="233">
        <v>0</v>
      </c>
      <c r="N74" s="233">
        <v>0</v>
      </c>
      <c r="O74" s="233">
        <v>0</v>
      </c>
      <c r="P74" s="233">
        <v>0</v>
      </c>
      <c r="Q74" s="233">
        <v>0</v>
      </c>
      <c r="R74" s="233">
        <v>0</v>
      </c>
      <c r="S74" s="233">
        <v>0</v>
      </c>
      <c r="T74" s="233"/>
      <c r="U74" s="233">
        <v>0</v>
      </c>
      <c r="V74" s="233">
        <v>0</v>
      </c>
      <c r="W74" s="235">
        <f t="shared" si="19"/>
        <v>0</v>
      </c>
      <c r="X74" s="235">
        <f t="shared" si="20"/>
        <v>1</v>
      </c>
    </row>
    <row r="75" spans="1:26" s="213" customFormat="1" ht="30" customHeight="1">
      <c r="A75" s="178"/>
      <c r="B75" s="236" t="s">
        <v>406</v>
      </c>
      <c r="C75" s="235">
        <f>SUM(C66:C74)</f>
        <v>0</v>
      </c>
      <c r="D75" s="235">
        <f t="shared" ref="D75:H75" si="21">SUM(D66:D74)</f>
        <v>10</v>
      </c>
      <c r="E75" s="235">
        <f t="shared" si="21"/>
        <v>24</v>
      </c>
      <c r="F75" s="235">
        <f t="shared" si="21"/>
        <v>1</v>
      </c>
      <c r="G75" s="235">
        <f t="shared" si="21"/>
        <v>0</v>
      </c>
      <c r="H75" s="235">
        <f t="shared" si="21"/>
        <v>0</v>
      </c>
      <c r="I75" s="235">
        <f>SUM(I66:I74)</f>
        <v>35</v>
      </c>
      <c r="J75" s="235">
        <f>SUM(J66:J74)</f>
        <v>0</v>
      </c>
      <c r="K75" s="235">
        <f t="shared" ref="K75:V75" si="22">SUM(K66:K74)</f>
        <v>0</v>
      </c>
      <c r="L75" s="235">
        <f t="shared" si="22"/>
        <v>0</v>
      </c>
      <c r="M75" s="235">
        <f t="shared" si="22"/>
        <v>41</v>
      </c>
      <c r="N75" s="235">
        <f t="shared" si="22"/>
        <v>7</v>
      </c>
      <c r="O75" s="235">
        <f t="shared" si="22"/>
        <v>1</v>
      </c>
      <c r="P75" s="235">
        <f t="shared" si="22"/>
        <v>0</v>
      </c>
      <c r="Q75" s="235">
        <f t="shared" si="22"/>
        <v>0</v>
      </c>
      <c r="R75" s="235">
        <f t="shared" si="22"/>
        <v>0</v>
      </c>
      <c r="S75" s="235">
        <f t="shared" si="22"/>
        <v>0</v>
      </c>
      <c r="T75" s="235"/>
      <c r="U75" s="235">
        <f t="shared" si="22"/>
        <v>0</v>
      </c>
      <c r="V75" s="235">
        <f t="shared" si="22"/>
        <v>1</v>
      </c>
      <c r="W75" s="235">
        <f>SUM(W66:W74)</f>
        <v>50</v>
      </c>
      <c r="X75" s="235">
        <f>SUM(X66:X74)</f>
        <v>85</v>
      </c>
    </row>
    <row r="76" spans="1:26" s="53" customFormat="1" ht="18" customHeight="1"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185"/>
      <c r="M76" s="185"/>
      <c r="N76" s="185"/>
      <c r="O76" s="185"/>
      <c r="P76" s="185"/>
      <c r="Q76" s="185"/>
      <c r="R76" s="185"/>
      <c r="S76" s="185"/>
      <c r="T76" s="185"/>
      <c r="U76" s="185"/>
      <c r="V76" s="185"/>
    </row>
    <row r="77" spans="1:26" s="53" customFormat="1" ht="18" customHeight="1">
      <c r="B77" s="185"/>
      <c r="C77" s="185"/>
      <c r="D77" s="185"/>
      <c r="E77" s="185"/>
      <c r="F77" s="185"/>
      <c r="G77" s="185"/>
      <c r="H77" s="185"/>
      <c r="I77" s="185"/>
      <c r="J77" s="185"/>
      <c r="K77" s="185"/>
      <c r="L77" s="185"/>
      <c r="M77" s="185"/>
      <c r="N77" s="185"/>
      <c r="O77" s="185"/>
      <c r="P77" s="185"/>
      <c r="Q77" s="185"/>
      <c r="R77" s="185"/>
      <c r="S77" s="185"/>
      <c r="T77" s="185"/>
      <c r="U77" s="185"/>
      <c r="V77" s="185"/>
    </row>
    <row r="78" spans="1:26" s="53" customFormat="1" ht="18" customHeight="1"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185"/>
      <c r="M78" s="185"/>
      <c r="N78" s="185"/>
      <c r="O78" s="185"/>
      <c r="P78" s="185"/>
      <c r="Q78" s="185"/>
      <c r="R78" s="185"/>
      <c r="S78" s="185"/>
      <c r="T78" s="185"/>
      <c r="U78" s="185"/>
      <c r="V78" s="185"/>
    </row>
    <row r="79" spans="1:26" s="53" customFormat="1" ht="18" customHeight="1"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185"/>
      <c r="M79" s="185"/>
      <c r="N79" s="185"/>
      <c r="O79" s="185"/>
      <c r="P79" s="185"/>
      <c r="Q79" s="185"/>
      <c r="R79" s="185"/>
      <c r="S79" s="185"/>
      <c r="T79" s="185"/>
      <c r="U79" s="185"/>
      <c r="V79" s="185"/>
    </row>
    <row r="80" spans="1:26" s="53" customFormat="1" ht="18" customHeight="1"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185"/>
      <c r="M80" s="185"/>
      <c r="N80" s="185"/>
      <c r="O80" s="185"/>
      <c r="P80" s="185"/>
      <c r="Q80" s="185"/>
      <c r="R80" s="185"/>
      <c r="S80" s="185"/>
      <c r="T80" s="185"/>
      <c r="U80" s="185"/>
      <c r="V80" s="185"/>
    </row>
    <row r="81" spans="1:26" s="213" customFormat="1" ht="30" customHeight="1">
      <c r="A81" s="477" t="s">
        <v>403</v>
      </c>
      <c r="B81" s="477"/>
      <c r="C81" s="477"/>
      <c r="D81" s="477"/>
      <c r="E81" s="477"/>
      <c r="F81" s="477"/>
      <c r="G81" s="477"/>
      <c r="H81" s="477"/>
      <c r="I81" s="477"/>
      <c r="J81" s="477"/>
      <c r="K81" s="477"/>
      <c r="L81" s="477"/>
      <c r="M81" s="477"/>
      <c r="N81" s="477"/>
      <c r="O81" s="477"/>
      <c r="P81" s="477"/>
      <c r="Q81" s="477"/>
      <c r="R81" s="477"/>
      <c r="S81" s="477"/>
      <c r="T81" s="477"/>
      <c r="U81" s="477"/>
      <c r="V81" s="477"/>
      <c r="W81" s="477"/>
      <c r="X81" s="477"/>
    </row>
    <row r="82" spans="1:26" s="213" customFormat="1" ht="20.100000000000001" customHeight="1">
      <c r="A82" s="477" t="s">
        <v>2623</v>
      </c>
      <c r="B82" s="477"/>
      <c r="C82" s="477"/>
      <c r="D82" s="477"/>
      <c r="E82" s="477"/>
      <c r="F82" s="477"/>
      <c r="G82" s="477"/>
      <c r="H82" s="477"/>
      <c r="I82" s="477"/>
      <c r="J82" s="477"/>
      <c r="K82" s="477"/>
      <c r="L82" s="477"/>
      <c r="M82" s="477"/>
      <c r="N82" s="477"/>
      <c r="O82" s="477"/>
      <c r="P82" s="477"/>
      <c r="Q82" s="477"/>
      <c r="R82" s="477"/>
      <c r="S82" s="477"/>
      <c r="T82" s="477"/>
      <c r="U82" s="477"/>
      <c r="V82" s="477"/>
      <c r="W82" s="477"/>
      <c r="X82" s="477"/>
    </row>
    <row r="83" spans="1:26" s="213" customFormat="1" ht="15">
      <c r="A83" s="91"/>
      <c r="B83" s="217"/>
      <c r="C83" s="217"/>
      <c r="D83" s="217"/>
      <c r="E83" s="217"/>
      <c r="F83" s="217"/>
      <c r="G83" s="217"/>
      <c r="H83" s="217"/>
      <c r="I83" s="217"/>
      <c r="J83" s="217"/>
      <c r="K83" s="217"/>
      <c r="L83" s="217"/>
      <c r="M83" s="217"/>
      <c r="N83" s="217"/>
      <c r="O83" s="217"/>
      <c r="P83" s="217"/>
      <c r="Q83" s="217"/>
      <c r="R83" s="217"/>
      <c r="S83" s="217"/>
      <c r="T83" s="217"/>
      <c r="U83" s="217"/>
      <c r="V83" s="217"/>
      <c r="W83" s="91"/>
      <c r="X83" s="91"/>
    </row>
    <row r="84" spans="1:26" s="213" customFormat="1" ht="30" customHeight="1">
      <c r="A84" s="478" t="s">
        <v>250</v>
      </c>
      <c r="B84" s="479" t="s">
        <v>219</v>
      </c>
      <c r="C84" s="486" t="s">
        <v>220</v>
      </c>
      <c r="D84" s="486"/>
      <c r="E84" s="486"/>
      <c r="F84" s="486"/>
      <c r="G84" s="486"/>
      <c r="H84" s="486"/>
      <c r="I84" s="484" t="s">
        <v>1029</v>
      </c>
      <c r="J84" s="481" t="s">
        <v>221</v>
      </c>
      <c r="K84" s="482"/>
      <c r="L84" s="482"/>
      <c r="M84" s="482"/>
      <c r="N84" s="482"/>
      <c r="O84" s="482"/>
      <c r="P84" s="482"/>
      <c r="Q84" s="482"/>
      <c r="R84" s="482"/>
      <c r="S84" s="482"/>
      <c r="T84" s="482"/>
      <c r="U84" s="482"/>
      <c r="V84" s="483"/>
      <c r="W84" s="487" t="s">
        <v>1030</v>
      </c>
      <c r="X84" s="487" t="s">
        <v>1031</v>
      </c>
    </row>
    <row r="85" spans="1:26" s="213" customFormat="1" ht="39.75" customHeight="1">
      <c r="A85" s="478"/>
      <c r="B85" s="480"/>
      <c r="C85" s="252" t="s">
        <v>2625</v>
      </c>
      <c r="D85" s="252" t="s">
        <v>2624</v>
      </c>
      <c r="E85" s="252" t="s">
        <v>2626</v>
      </c>
      <c r="F85" s="252" t="s">
        <v>1036</v>
      </c>
      <c r="G85" s="252" t="s">
        <v>1037</v>
      </c>
      <c r="H85" s="252" t="s">
        <v>1038</v>
      </c>
      <c r="I85" s="485"/>
      <c r="J85" s="252" t="s">
        <v>2627</v>
      </c>
      <c r="K85" s="252" t="s">
        <v>2628</v>
      </c>
      <c r="L85" s="252" t="s">
        <v>2629</v>
      </c>
      <c r="M85" s="252" t="s">
        <v>2630</v>
      </c>
      <c r="N85" s="252" t="s">
        <v>2631</v>
      </c>
      <c r="O85" s="252" t="s">
        <v>1044</v>
      </c>
      <c r="P85" s="252" t="s">
        <v>1045</v>
      </c>
      <c r="Q85" s="252" t="s">
        <v>1046</v>
      </c>
      <c r="R85" s="343"/>
      <c r="S85" s="343"/>
      <c r="T85" s="420"/>
      <c r="U85" s="252" t="s">
        <v>1047</v>
      </c>
      <c r="V85" s="252" t="s">
        <v>1048</v>
      </c>
      <c r="W85" s="488"/>
      <c r="X85" s="489"/>
    </row>
    <row r="86" spans="1:26" s="213" customFormat="1" ht="30" customHeight="1">
      <c r="A86" s="233">
        <v>1</v>
      </c>
      <c r="B86" s="245" t="s">
        <v>254</v>
      </c>
      <c r="C86" s="233">
        <v>9</v>
      </c>
      <c r="D86" s="233">
        <v>2</v>
      </c>
      <c r="E86" s="233">
        <v>13</v>
      </c>
      <c r="F86" s="233">
        <v>0</v>
      </c>
      <c r="G86" s="233">
        <v>0</v>
      </c>
      <c r="H86" s="233">
        <v>0</v>
      </c>
      <c r="I86" s="235">
        <f>SUM(C86:H86)</f>
        <v>24</v>
      </c>
      <c r="J86" s="233">
        <v>0</v>
      </c>
      <c r="K86" s="233">
        <v>0</v>
      </c>
      <c r="L86" s="233">
        <v>4</v>
      </c>
      <c r="M86" s="233">
        <v>57</v>
      </c>
      <c r="N86" s="233">
        <v>0</v>
      </c>
      <c r="O86" s="233">
        <v>0</v>
      </c>
      <c r="P86" s="233">
        <v>0</v>
      </c>
      <c r="Q86" s="233">
        <v>0</v>
      </c>
      <c r="R86" s="233"/>
      <c r="S86" s="233"/>
      <c r="T86" s="233"/>
      <c r="U86" s="233">
        <v>0</v>
      </c>
      <c r="V86" s="233">
        <v>0</v>
      </c>
      <c r="W86" s="235">
        <f t="shared" ref="W86:W94" si="23">SUM(J86:V86)</f>
        <v>61</v>
      </c>
      <c r="X86" s="235">
        <f>SUM(I86,W86)</f>
        <v>85</v>
      </c>
    </row>
    <row r="87" spans="1:26" s="213" customFormat="1" ht="30" customHeight="1">
      <c r="A87" s="233">
        <v>2</v>
      </c>
      <c r="B87" s="234" t="s">
        <v>252</v>
      </c>
      <c r="C87" s="233">
        <v>11</v>
      </c>
      <c r="D87" s="233">
        <v>0</v>
      </c>
      <c r="E87" s="233">
        <v>11</v>
      </c>
      <c r="F87" s="233">
        <v>0</v>
      </c>
      <c r="G87" s="233">
        <v>0</v>
      </c>
      <c r="H87" s="233">
        <v>0</v>
      </c>
      <c r="I87" s="235">
        <f t="shared" ref="I87:I94" si="24">SUM(C87:H87)</f>
        <v>22</v>
      </c>
      <c r="J87" s="233">
        <v>0</v>
      </c>
      <c r="K87" s="233">
        <v>1</v>
      </c>
      <c r="L87" s="233">
        <v>3</v>
      </c>
      <c r="M87" s="233">
        <v>56</v>
      </c>
      <c r="N87" s="233">
        <v>0</v>
      </c>
      <c r="O87" s="233">
        <v>0</v>
      </c>
      <c r="P87" s="233">
        <v>0</v>
      </c>
      <c r="Q87" s="233">
        <v>0</v>
      </c>
      <c r="R87" s="233"/>
      <c r="S87" s="233"/>
      <c r="T87" s="233"/>
      <c r="U87" s="233">
        <v>0</v>
      </c>
      <c r="V87" s="233">
        <v>0</v>
      </c>
      <c r="W87" s="235">
        <f t="shared" si="23"/>
        <v>60</v>
      </c>
      <c r="X87" s="235">
        <f>SUM(I87,W87)</f>
        <v>82</v>
      </c>
      <c r="Z87" s="213">
        <f>101-2</f>
        <v>99</v>
      </c>
    </row>
    <row r="88" spans="1:26" s="213" customFormat="1" ht="30" customHeight="1">
      <c r="A88" s="244">
        <v>3</v>
      </c>
      <c r="B88" s="253" t="s">
        <v>255</v>
      </c>
      <c r="C88" s="244">
        <v>22</v>
      </c>
      <c r="D88" s="244">
        <v>6</v>
      </c>
      <c r="E88" s="244">
        <v>11</v>
      </c>
      <c r="F88" s="244">
        <v>0</v>
      </c>
      <c r="G88" s="244">
        <v>0</v>
      </c>
      <c r="H88" s="244">
        <v>0</v>
      </c>
      <c r="I88" s="235">
        <f t="shared" si="24"/>
        <v>39</v>
      </c>
      <c r="J88" s="244">
        <v>10</v>
      </c>
      <c r="K88" s="244">
        <v>0</v>
      </c>
      <c r="L88" s="244">
        <v>4</v>
      </c>
      <c r="M88" s="244">
        <v>64</v>
      </c>
      <c r="N88" s="233">
        <v>0</v>
      </c>
      <c r="O88" s="233">
        <v>0</v>
      </c>
      <c r="P88" s="233">
        <v>0</v>
      </c>
      <c r="Q88" s="233">
        <v>0</v>
      </c>
      <c r="R88" s="233"/>
      <c r="S88" s="233"/>
      <c r="T88" s="233"/>
      <c r="U88" s="233">
        <v>0</v>
      </c>
      <c r="V88" s="233">
        <v>0</v>
      </c>
      <c r="W88" s="235">
        <f t="shared" si="23"/>
        <v>78</v>
      </c>
      <c r="X88" s="235">
        <f t="shared" ref="X88:X94" si="25">SUM(I88,W88)</f>
        <v>117</v>
      </c>
    </row>
    <row r="89" spans="1:26" s="213" customFormat="1" ht="30" customHeight="1">
      <c r="A89" s="233">
        <v>4</v>
      </c>
      <c r="B89" s="234" t="s">
        <v>404</v>
      </c>
      <c r="C89" s="233">
        <v>7</v>
      </c>
      <c r="D89" s="233">
        <v>5</v>
      </c>
      <c r="E89" s="233">
        <v>3</v>
      </c>
      <c r="F89" s="233">
        <v>0</v>
      </c>
      <c r="G89" s="233">
        <v>0</v>
      </c>
      <c r="H89" s="233">
        <v>0</v>
      </c>
      <c r="I89" s="235">
        <f t="shared" si="24"/>
        <v>15</v>
      </c>
      <c r="J89" s="233">
        <v>0</v>
      </c>
      <c r="K89" s="233">
        <v>0</v>
      </c>
      <c r="L89" s="233">
        <v>5</v>
      </c>
      <c r="M89" s="233">
        <v>43</v>
      </c>
      <c r="N89" s="233">
        <v>0</v>
      </c>
      <c r="O89" s="233">
        <v>0</v>
      </c>
      <c r="P89" s="233">
        <v>0</v>
      </c>
      <c r="Q89" s="233">
        <v>0</v>
      </c>
      <c r="R89" s="233"/>
      <c r="S89" s="233"/>
      <c r="T89" s="233"/>
      <c r="U89" s="233">
        <v>0</v>
      </c>
      <c r="V89" s="233">
        <v>0</v>
      </c>
      <c r="W89" s="235">
        <f t="shared" si="23"/>
        <v>48</v>
      </c>
      <c r="X89" s="235">
        <f t="shared" si="25"/>
        <v>63</v>
      </c>
    </row>
    <row r="90" spans="1:26" s="213" customFormat="1" ht="30" customHeight="1">
      <c r="A90" s="233">
        <v>5</v>
      </c>
      <c r="B90" s="234" t="s">
        <v>256</v>
      </c>
      <c r="C90" s="233">
        <v>0</v>
      </c>
      <c r="D90" s="233">
        <v>0</v>
      </c>
      <c r="E90" s="233">
        <v>0</v>
      </c>
      <c r="F90" s="233">
        <v>0</v>
      </c>
      <c r="G90" s="233">
        <v>0</v>
      </c>
      <c r="H90" s="233">
        <v>0</v>
      </c>
      <c r="I90" s="235">
        <f t="shared" si="24"/>
        <v>0</v>
      </c>
      <c r="J90" s="233">
        <v>1</v>
      </c>
      <c r="K90" s="233">
        <v>0</v>
      </c>
      <c r="L90" s="233">
        <v>0</v>
      </c>
      <c r="M90" s="233">
        <v>0</v>
      </c>
      <c r="N90" s="233">
        <v>0</v>
      </c>
      <c r="O90" s="233">
        <v>0</v>
      </c>
      <c r="P90" s="233">
        <v>0</v>
      </c>
      <c r="Q90" s="233">
        <v>0</v>
      </c>
      <c r="R90" s="233"/>
      <c r="S90" s="233"/>
      <c r="T90" s="233"/>
      <c r="U90" s="233">
        <v>0</v>
      </c>
      <c r="V90" s="233">
        <v>0</v>
      </c>
      <c r="W90" s="235">
        <f t="shared" si="23"/>
        <v>1</v>
      </c>
      <c r="X90" s="235">
        <f t="shared" si="25"/>
        <v>1</v>
      </c>
    </row>
    <row r="91" spans="1:26" s="213" customFormat="1" ht="30" customHeight="1">
      <c r="A91" s="233">
        <v>6</v>
      </c>
      <c r="B91" s="234" t="s">
        <v>394</v>
      </c>
      <c r="C91" s="233">
        <v>0</v>
      </c>
      <c r="D91" s="233">
        <v>0</v>
      </c>
      <c r="E91" s="233">
        <v>0</v>
      </c>
      <c r="F91" s="233">
        <v>0</v>
      </c>
      <c r="G91" s="233">
        <v>0</v>
      </c>
      <c r="H91" s="233">
        <v>0</v>
      </c>
      <c r="I91" s="235">
        <f t="shared" si="24"/>
        <v>0</v>
      </c>
      <c r="J91" s="233">
        <v>0</v>
      </c>
      <c r="K91" s="233">
        <v>0</v>
      </c>
      <c r="L91" s="233">
        <v>0</v>
      </c>
      <c r="M91" s="233">
        <v>0</v>
      </c>
      <c r="N91" s="233">
        <v>0</v>
      </c>
      <c r="O91" s="233">
        <v>0</v>
      </c>
      <c r="P91" s="233">
        <v>0</v>
      </c>
      <c r="Q91" s="233">
        <v>0</v>
      </c>
      <c r="R91" s="233"/>
      <c r="S91" s="233"/>
      <c r="T91" s="233"/>
      <c r="U91" s="233">
        <v>0</v>
      </c>
      <c r="V91" s="233">
        <v>0</v>
      </c>
      <c r="W91" s="235">
        <f t="shared" si="23"/>
        <v>0</v>
      </c>
      <c r="X91" s="235">
        <f t="shared" si="25"/>
        <v>0</v>
      </c>
    </row>
    <row r="92" spans="1:26" s="213" customFormat="1" ht="30" customHeight="1">
      <c r="A92" s="233">
        <v>7</v>
      </c>
      <c r="B92" s="253" t="s">
        <v>268</v>
      </c>
      <c r="C92" s="233">
        <v>11</v>
      </c>
      <c r="D92" s="233">
        <v>3</v>
      </c>
      <c r="E92" s="233">
        <v>8</v>
      </c>
      <c r="F92" s="233">
        <v>0</v>
      </c>
      <c r="G92" s="233">
        <v>0</v>
      </c>
      <c r="H92" s="233">
        <v>0</v>
      </c>
      <c r="I92" s="235">
        <f t="shared" si="24"/>
        <v>22</v>
      </c>
      <c r="J92" s="233">
        <v>0</v>
      </c>
      <c r="K92" s="233">
        <v>0</v>
      </c>
      <c r="L92" s="233">
        <v>0</v>
      </c>
      <c r="M92" s="233">
        <v>30</v>
      </c>
      <c r="N92" s="233">
        <v>0</v>
      </c>
      <c r="O92" s="233">
        <v>0</v>
      </c>
      <c r="P92" s="233">
        <v>0</v>
      </c>
      <c r="Q92" s="233">
        <v>0</v>
      </c>
      <c r="R92" s="233"/>
      <c r="S92" s="233"/>
      <c r="T92" s="233"/>
      <c r="U92" s="233">
        <v>0</v>
      </c>
      <c r="V92" s="233">
        <v>0</v>
      </c>
      <c r="W92" s="235">
        <f t="shared" si="23"/>
        <v>30</v>
      </c>
      <c r="X92" s="235">
        <f t="shared" si="25"/>
        <v>52</v>
      </c>
    </row>
    <row r="93" spans="1:26" s="213" customFormat="1" ht="30" customHeight="1">
      <c r="A93" s="233">
        <v>8</v>
      </c>
      <c r="B93" s="234" t="s">
        <v>1032</v>
      </c>
      <c r="C93" s="233">
        <v>4</v>
      </c>
      <c r="D93" s="233">
        <v>0</v>
      </c>
      <c r="E93" s="233">
        <v>0</v>
      </c>
      <c r="F93" s="233">
        <v>0</v>
      </c>
      <c r="G93" s="233">
        <v>0</v>
      </c>
      <c r="H93" s="233">
        <v>0</v>
      </c>
      <c r="I93" s="235">
        <f t="shared" si="24"/>
        <v>4</v>
      </c>
      <c r="J93" s="233">
        <v>0</v>
      </c>
      <c r="K93" s="233">
        <v>0</v>
      </c>
      <c r="L93" s="233">
        <v>0</v>
      </c>
      <c r="M93" s="233">
        <v>4</v>
      </c>
      <c r="N93" s="233">
        <v>0</v>
      </c>
      <c r="O93" s="233">
        <v>0</v>
      </c>
      <c r="P93" s="233">
        <v>0</v>
      </c>
      <c r="Q93" s="233">
        <v>0</v>
      </c>
      <c r="R93" s="233"/>
      <c r="S93" s="233"/>
      <c r="T93" s="233"/>
      <c r="U93" s="233">
        <v>0</v>
      </c>
      <c r="V93" s="233">
        <v>0</v>
      </c>
      <c r="W93" s="235">
        <f t="shared" si="23"/>
        <v>4</v>
      </c>
      <c r="X93" s="235">
        <f t="shared" si="25"/>
        <v>8</v>
      </c>
    </row>
    <row r="94" spans="1:26" s="213" customFormat="1" ht="30" customHeight="1">
      <c r="A94" s="233">
        <v>9</v>
      </c>
      <c r="B94" s="234" t="s">
        <v>405</v>
      </c>
      <c r="C94" s="233">
        <v>0</v>
      </c>
      <c r="D94" s="233">
        <v>0</v>
      </c>
      <c r="E94" s="233">
        <v>0</v>
      </c>
      <c r="F94" s="233">
        <v>0</v>
      </c>
      <c r="G94" s="233">
        <v>0</v>
      </c>
      <c r="H94" s="233">
        <v>0</v>
      </c>
      <c r="I94" s="235">
        <f t="shared" si="24"/>
        <v>0</v>
      </c>
      <c r="J94" s="233">
        <v>0</v>
      </c>
      <c r="K94" s="233">
        <v>0</v>
      </c>
      <c r="L94" s="233">
        <v>0</v>
      </c>
      <c r="M94" s="233">
        <v>0</v>
      </c>
      <c r="N94" s="233">
        <v>0</v>
      </c>
      <c r="O94" s="233">
        <v>0</v>
      </c>
      <c r="P94" s="233">
        <v>0</v>
      </c>
      <c r="Q94" s="233">
        <v>0</v>
      </c>
      <c r="R94" s="233"/>
      <c r="S94" s="233"/>
      <c r="T94" s="233"/>
      <c r="U94" s="233">
        <v>0</v>
      </c>
      <c r="V94" s="233">
        <v>0</v>
      </c>
      <c r="W94" s="235">
        <f t="shared" si="23"/>
        <v>0</v>
      </c>
      <c r="X94" s="235">
        <f t="shared" si="25"/>
        <v>0</v>
      </c>
    </row>
    <row r="95" spans="1:26" s="213" customFormat="1" ht="30" customHeight="1">
      <c r="A95" s="178"/>
      <c r="B95" s="236" t="s">
        <v>406</v>
      </c>
      <c r="C95" s="235">
        <f>SUM(C86:C94)</f>
        <v>64</v>
      </c>
      <c r="D95" s="235">
        <f t="shared" ref="D95:H95" si="26">SUM(D86:D94)</f>
        <v>16</v>
      </c>
      <c r="E95" s="235">
        <f t="shared" si="26"/>
        <v>46</v>
      </c>
      <c r="F95" s="235">
        <f t="shared" si="26"/>
        <v>0</v>
      </c>
      <c r="G95" s="235">
        <f t="shared" si="26"/>
        <v>0</v>
      </c>
      <c r="H95" s="235">
        <f t="shared" si="26"/>
        <v>0</v>
      </c>
      <c r="I95" s="235">
        <f>SUM(I86:I94)</f>
        <v>126</v>
      </c>
      <c r="J95" s="235">
        <f>SUM(J86:J94)</f>
        <v>11</v>
      </c>
      <c r="K95" s="235">
        <f t="shared" ref="K95:V95" si="27">SUM(K86:K94)</f>
        <v>1</v>
      </c>
      <c r="L95" s="235">
        <f t="shared" si="27"/>
        <v>16</v>
      </c>
      <c r="M95" s="235">
        <f t="shared" si="27"/>
        <v>254</v>
      </c>
      <c r="N95" s="235">
        <f t="shared" si="27"/>
        <v>0</v>
      </c>
      <c r="O95" s="235">
        <f t="shared" si="27"/>
        <v>0</v>
      </c>
      <c r="P95" s="235">
        <f t="shared" si="27"/>
        <v>0</v>
      </c>
      <c r="Q95" s="235">
        <f t="shared" si="27"/>
        <v>0</v>
      </c>
      <c r="R95" s="235"/>
      <c r="S95" s="235"/>
      <c r="T95" s="235"/>
      <c r="U95" s="235">
        <f t="shared" si="27"/>
        <v>0</v>
      </c>
      <c r="V95" s="235">
        <f t="shared" si="27"/>
        <v>0</v>
      </c>
      <c r="W95" s="235">
        <f>SUM(W86:W94)</f>
        <v>282</v>
      </c>
      <c r="X95" s="235">
        <f>SUM(X86:X94)</f>
        <v>408</v>
      </c>
    </row>
    <row r="96" spans="1:26" s="53" customFormat="1" ht="18" customHeight="1">
      <c r="B96" s="185"/>
      <c r="C96" s="185"/>
      <c r="D96" s="185"/>
      <c r="E96" s="185"/>
      <c r="F96" s="185"/>
      <c r="G96" s="185"/>
      <c r="H96" s="185"/>
      <c r="I96" s="185"/>
      <c r="J96" s="185"/>
      <c r="K96" s="185"/>
      <c r="L96" s="185"/>
      <c r="M96" s="185"/>
      <c r="N96" s="185"/>
      <c r="O96" s="185"/>
      <c r="P96" s="185"/>
      <c r="Q96" s="185"/>
      <c r="R96" s="185"/>
      <c r="S96" s="185"/>
      <c r="T96" s="185"/>
      <c r="U96" s="185"/>
      <c r="V96" s="185"/>
    </row>
    <row r="97" spans="1:24" s="53" customFormat="1" ht="18" customHeight="1"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185"/>
      <c r="M97" s="185"/>
      <c r="N97" s="185"/>
      <c r="O97" s="185"/>
      <c r="P97" s="185"/>
      <c r="Q97" s="185"/>
      <c r="R97" s="185"/>
      <c r="S97" s="185"/>
      <c r="T97" s="185"/>
      <c r="U97" s="185"/>
      <c r="V97" s="185"/>
    </row>
    <row r="98" spans="1:24" s="53" customFormat="1" ht="18" customHeight="1">
      <c r="B98" s="185"/>
      <c r="C98" s="185"/>
      <c r="D98" s="185"/>
      <c r="E98" s="185"/>
      <c r="F98" s="185"/>
      <c r="G98" s="185"/>
      <c r="H98" s="185"/>
      <c r="I98" s="185"/>
      <c r="J98" s="185"/>
      <c r="K98" s="185"/>
      <c r="L98" s="185"/>
      <c r="M98" s="185"/>
      <c r="N98" s="185"/>
      <c r="O98" s="185"/>
      <c r="P98" s="185"/>
      <c r="Q98" s="185"/>
      <c r="R98" s="185"/>
      <c r="S98" s="185"/>
      <c r="T98" s="185"/>
      <c r="U98" s="185"/>
      <c r="V98" s="185"/>
    </row>
    <row r="99" spans="1:24" s="53" customFormat="1" ht="18" customHeight="1">
      <c r="B99" s="185"/>
      <c r="C99" s="185"/>
      <c r="D99" s="185"/>
      <c r="E99" s="185"/>
      <c r="F99" s="185"/>
      <c r="G99" s="185"/>
      <c r="H99" s="185"/>
      <c r="I99" s="185"/>
      <c r="J99" s="185"/>
      <c r="K99" s="185"/>
      <c r="L99" s="185"/>
      <c r="M99" s="185"/>
      <c r="N99" s="185"/>
      <c r="O99" s="185"/>
      <c r="P99" s="185"/>
      <c r="Q99" s="185"/>
      <c r="R99" s="185"/>
      <c r="S99" s="185"/>
      <c r="T99" s="185"/>
      <c r="U99" s="185"/>
      <c r="V99" s="185"/>
    </row>
    <row r="100" spans="1:24" s="53" customFormat="1" ht="18" customHeight="1"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185"/>
      <c r="M100" s="185"/>
      <c r="N100" s="185"/>
      <c r="O100" s="185"/>
      <c r="P100" s="185"/>
      <c r="Q100" s="185"/>
      <c r="R100" s="185"/>
      <c r="S100" s="185"/>
      <c r="T100" s="185"/>
      <c r="U100" s="185"/>
      <c r="V100" s="185"/>
    </row>
    <row r="101" spans="1:24" s="213" customFormat="1" ht="30" customHeight="1">
      <c r="A101" s="477" t="s">
        <v>403</v>
      </c>
      <c r="B101" s="477"/>
      <c r="C101" s="477"/>
      <c r="D101" s="477"/>
      <c r="E101" s="477"/>
      <c r="F101" s="477"/>
      <c r="G101" s="477"/>
      <c r="H101" s="477"/>
      <c r="I101" s="477"/>
      <c r="J101" s="477"/>
      <c r="K101" s="477"/>
      <c r="L101" s="477"/>
      <c r="M101" s="477"/>
      <c r="N101" s="477"/>
      <c r="O101" s="477"/>
      <c r="P101" s="477"/>
      <c r="Q101" s="477"/>
      <c r="R101" s="477"/>
      <c r="S101" s="477"/>
      <c r="T101" s="477"/>
      <c r="U101" s="477"/>
      <c r="V101" s="477"/>
      <c r="W101" s="477"/>
      <c r="X101" s="477"/>
    </row>
    <row r="102" spans="1:24" s="213" customFormat="1" ht="20.100000000000001" customHeight="1">
      <c r="A102" s="477" t="s">
        <v>2622</v>
      </c>
      <c r="B102" s="477"/>
      <c r="C102" s="477"/>
      <c r="D102" s="477"/>
      <c r="E102" s="477"/>
      <c r="F102" s="477"/>
      <c r="G102" s="477"/>
      <c r="H102" s="477"/>
      <c r="I102" s="477"/>
      <c r="J102" s="477"/>
      <c r="K102" s="477"/>
      <c r="L102" s="477"/>
      <c r="M102" s="477"/>
      <c r="N102" s="477"/>
      <c r="O102" s="477"/>
      <c r="P102" s="477"/>
      <c r="Q102" s="477"/>
      <c r="R102" s="477"/>
      <c r="S102" s="477"/>
      <c r="T102" s="477"/>
      <c r="U102" s="477"/>
      <c r="V102" s="477"/>
      <c r="W102" s="477"/>
      <c r="X102" s="477"/>
    </row>
    <row r="103" spans="1:24" s="213" customFormat="1" ht="15">
      <c r="A103" s="91"/>
      <c r="B103" s="217"/>
      <c r="C103" s="217"/>
      <c r="D103" s="217"/>
      <c r="E103" s="217"/>
      <c r="F103" s="217"/>
      <c r="G103" s="217"/>
      <c r="H103" s="217"/>
      <c r="I103" s="217"/>
      <c r="J103" s="217"/>
      <c r="K103" s="217"/>
      <c r="L103" s="217"/>
      <c r="M103" s="217"/>
      <c r="N103" s="217"/>
      <c r="O103" s="217"/>
      <c r="P103" s="217"/>
      <c r="Q103" s="217"/>
      <c r="R103" s="217"/>
      <c r="S103" s="217"/>
      <c r="T103" s="217"/>
      <c r="U103" s="217"/>
      <c r="V103" s="217"/>
      <c r="W103" s="91"/>
      <c r="X103" s="91"/>
    </row>
    <row r="104" spans="1:24" s="213" customFormat="1" ht="30" customHeight="1">
      <c r="A104" s="478" t="s">
        <v>250</v>
      </c>
      <c r="B104" s="479" t="s">
        <v>219</v>
      </c>
      <c r="C104" s="486" t="s">
        <v>220</v>
      </c>
      <c r="D104" s="486"/>
      <c r="E104" s="486"/>
      <c r="F104" s="486"/>
      <c r="G104" s="486"/>
      <c r="H104" s="486"/>
      <c r="I104" s="484" t="s">
        <v>1029</v>
      </c>
      <c r="J104" s="481" t="s">
        <v>221</v>
      </c>
      <c r="K104" s="482"/>
      <c r="L104" s="482"/>
      <c r="M104" s="482"/>
      <c r="N104" s="482"/>
      <c r="O104" s="482"/>
      <c r="P104" s="482"/>
      <c r="Q104" s="482"/>
      <c r="R104" s="482"/>
      <c r="S104" s="482"/>
      <c r="T104" s="482"/>
      <c r="U104" s="482"/>
      <c r="V104" s="483"/>
      <c r="W104" s="487" t="s">
        <v>1030</v>
      </c>
      <c r="X104" s="487" t="s">
        <v>1031</v>
      </c>
    </row>
    <row r="105" spans="1:24" s="213" customFormat="1" ht="30" customHeight="1">
      <c r="A105" s="478"/>
      <c r="B105" s="480"/>
      <c r="C105" s="232" t="s">
        <v>1033</v>
      </c>
      <c r="D105" s="232" t="s">
        <v>1034</v>
      </c>
      <c r="E105" s="232" t="s">
        <v>1035</v>
      </c>
      <c r="F105" s="232" t="s">
        <v>1036</v>
      </c>
      <c r="G105" s="232" t="s">
        <v>1037</v>
      </c>
      <c r="H105" s="232" t="s">
        <v>1038</v>
      </c>
      <c r="I105" s="485"/>
      <c r="J105" s="232" t="s">
        <v>1039</v>
      </c>
      <c r="K105" s="232" t="s">
        <v>1040</v>
      </c>
      <c r="L105" s="232" t="s">
        <v>1041</v>
      </c>
      <c r="M105" s="232" t="s">
        <v>1042</v>
      </c>
      <c r="N105" s="232" t="s">
        <v>1043</v>
      </c>
      <c r="O105" s="232" t="s">
        <v>1044</v>
      </c>
      <c r="P105" s="232" t="s">
        <v>1045</v>
      </c>
      <c r="Q105" s="232" t="s">
        <v>1046</v>
      </c>
      <c r="R105" s="343"/>
      <c r="S105" s="343"/>
      <c r="T105" s="420"/>
      <c r="U105" s="232" t="s">
        <v>1047</v>
      </c>
      <c r="V105" s="232" t="s">
        <v>1048</v>
      </c>
      <c r="W105" s="488"/>
      <c r="X105" s="489"/>
    </row>
    <row r="106" spans="1:24" s="213" customFormat="1" ht="30" customHeight="1">
      <c r="A106" s="233">
        <v>1</v>
      </c>
      <c r="B106" s="234" t="s">
        <v>254</v>
      </c>
      <c r="C106" s="233">
        <v>0</v>
      </c>
      <c r="D106" s="233">
        <v>0</v>
      </c>
      <c r="E106" s="233">
        <v>0</v>
      </c>
      <c r="F106" s="233">
        <v>0</v>
      </c>
      <c r="G106" s="233">
        <v>0</v>
      </c>
      <c r="H106" s="233">
        <v>0</v>
      </c>
      <c r="I106" s="235">
        <f>SUM(C106:H106)</f>
        <v>0</v>
      </c>
      <c r="J106" s="233">
        <v>0</v>
      </c>
      <c r="K106" s="233">
        <v>0</v>
      </c>
      <c r="L106" s="233">
        <v>0</v>
      </c>
      <c r="M106" s="233">
        <v>0</v>
      </c>
      <c r="N106" s="233">
        <v>0</v>
      </c>
      <c r="O106" s="233">
        <v>0</v>
      </c>
      <c r="P106" s="233">
        <v>0</v>
      </c>
      <c r="Q106" s="233">
        <v>0</v>
      </c>
      <c r="R106" s="233"/>
      <c r="S106" s="233"/>
      <c r="T106" s="233"/>
      <c r="U106" s="233">
        <v>0</v>
      </c>
      <c r="V106" s="233">
        <v>0</v>
      </c>
      <c r="W106" s="235">
        <f t="shared" ref="W106:W114" si="28">SUM(J106:V106)</f>
        <v>0</v>
      </c>
      <c r="X106" s="235">
        <f>SUM(I106,W106)</f>
        <v>0</v>
      </c>
    </row>
    <row r="107" spans="1:24" s="213" customFormat="1" ht="30" customHeight="1">
      <c r="A107" s="233">
        <v>2</v>
      </c>
      <c r="B107" s="234" t="s">
        <v>252</v>
      </c>
      <c r="C107" s="233">
        <v>0</v>
      </c>
      <c r="D107" s="233">
        <v>0</v>
      </c>
      <c r="E107" s="233">
        <v>0</v>
      </c>
      <c r="F107" s="233">
        <v>0</v>
      </c>
      <c r="G107" s="233">
        <v>0</v>
      </c>
      <c r="H107" s="233">
        <v>0</v>
      </c>
      <c r="I107" s="235">
        <f t="shared" ref="I107:I114" si="29">SUM(C107:H107)</f>
        <v>0</v>
      </c>
      <c r="J107" s="233">
        <v>0</v>
      </c>
      <c r="K107" s="233">
        <v>0</v>
      </c>
      <c r="L107" s="233">
        <v>0</v>
      </c>
      <c r="M107" s="233">
        <v>0</v>
      </c>
      <c r="N107" s="233">
        <v>0</v>
      </c>
      <c r="O107" s="233">
        <v>0</v>
      </c>
      <c r="P107" s="233">
        <v>0</v>
      </c>
      <c r="Q107" s="233">
        <v>0</v>
      </c>
      <c r="R107" s="233"/>
      <c r="S107" s="233"/>
      <c r="T107" s="233"/>
      <c r="U107" s="233">
        <v>0</v>
      </c>
      <c r="V107" s="233">
        <v>0</v>
      </c>
      <c r="W107" s="235">
        <f t="shared" si="28"/>
        <v>0</v>
      </c>
      <c r="X107" s="235">
        <f t="shared" ref="X107:X114" si="30">SUM(I107,W107)</f>
        <v>0</v>
      </c>
    </row>
    <row r="108" spans="1:24" s="213" customFormat="1" ht="30" customHeight="1">
      <c r="A108" s="244">
        <v>3</v>
      </c>
      <c r="B108" s="245" t="s">
        <v>255</v>
      </c>
      <c r="C108" s="244">
        <v>0</v>
      </c>
      <c r="D108" s="244">
        <v>5</v>
      </c>
      <c r="E108" s="244">
        <v>0</v>
      </c>
      <c r="F108" s="244">
        <v>8</v>
      </c>
      <c r="G108" s="244">
        <v>0</v>
      </c>
      <c r="H108" s="244">
        <v>0</v>
      </c>
      <c r="I108" s="235">
        <f t="shared" si="29"/>
        <v>13</v>
      </c>
      <c r="J108" s="244">
        <v>0</v>
      </c>
      <c r="K108" s="244">
        <v>27</v>
      </c>
      <c r="L108" s="244">
        <v>1</v>
      </c>
      <c r="M108" s="244">
        <v>0</v>
      </c>
      <c r="N108" s="244">
        <v>0</v>
      </c>
      <c r="O108" s="244">
        <v>0</v>
      </c>
      <c r="P108" s="244">
        <v>0</v>
      </c>
      <c r="Q108" s="244">
        <v>0</v>
      </c>
      <c r="R108" s="244"/>
      <c r="S108" s="244"/>
      <c r="T108" s="244"/>
      <c r="U108" s="244">
        <v>1</v>
      </c>
      <c r="V108" s="244">
        <v>47</v>
      </c>
      <c r="W108" s="235">
        <f t="shared" si="28"/>
        <v>76</v>
      </c>
      <c r="X108" s="235">
        <f t="shared" si="30"/>
        <v>89</v>
      </c>
    </row>
    <row r="109" spans="1:24" s="213" customFormat="1" ht="30" customHeight="1">
      <c r="A109" s="233">
        <v>4</v>
      </c>
      <c r="B109" s="234" t="s">
        <v>404</v>
      </c>
      <c r="C109" s="233">
        <v>0</v>
      </c>
      <c r="D109" s="233">
        <v>0</v>
      </c>
      <c r="E109" s="233">
        <v>0</v>
      </c>
      <c r="F109" s="233">
        <v>0</v>
      </c>
      <c r="G109" s="233">
        <v>0</v>
      </c>
      <c r="H109" s="233">
        <v>0</v>
      </c>
      <c r="I109" s="235">
        <f t="shared" si="29"/>
        <v>0</v>
      </c>
      <c r="J109" s="233">
        <v>0</v>
      </c>
      <c r="K109" s="233">
        <v>0</v>
      </c>
      <c r="L109" s="233">
        <v>0</v>
      </c>
      <c r="M109" s="233">
        <v>0</v>
      </c>
      <c r="N109" s="233">
        <v>0</v>
      </c>
      <c r="O109" s="233">
        <v>0</v>
      </c>
      <c r="P109" s="233">
        <v>0</v>
      </c>
      <c r="Q109" s="233">
        <v>0</v>
      </c>
      <c r="R109" s="233"/>
      <c r="S109" s="233"/>
      <c r="T109" s="233"/>
      <c r="U109" s="233">
        <v>0</v>
      </c>
      <c r="V109" s="233">
        <v>0</v>
      </c>
      <c r="W109" s="235">
        <f t="shared" si="28"/>
        <v>0</v>
      </c>
      <c r="X109" s="235">
        <f t="shared" si="30"/>
        <v>0</v>
      </c>
    </row>
    <row r="110" spans="1:24" s="213" customFormat="1" ht="30" customHeight="1">
      <c r="A110" s="233">
        <v>5</v>
      </c>
      <c r="B110" s="234" t="s">
        <v>256</v>
      </c>
      <c r="C110" s="233">
        <v>0</v>
      </c>
      <c r="D110" s="233">
        <v>0</v>
      </c>
      <c r="E110" s="233">
        <v>10</v>
      </c>
      <c r="F110" s="233">
        <v>0</v>
      </c>
      <c r="G110" s="233">
        <v>0</v>
      </c>
      <c r="H110" s="233">
        <v>0</v>
      </c>
      <c r="I110" s="235">
        <f t="shared" si="29"/>
        <v>10</v>
      </c>
      <c r="J110" s="233">
        <v>0</v>
      </c>
      <c r="K110" s="233">
        <v>0</v>
      </c>
      <c r="L110" s="233">
        <v>0</v>
      </c>
      <c r="M110" s="233">
        <v>0</v>
      </c>
      <c r="N110" s="233">
        <v>0</v>
      </c>
      <c r="O110" s="233">
        <v>0</v>
      </c>
      <c r="P110" s="233">
        <v>0</v>
      </c>
      <c r="Q110" s="233">
        <v>0</v>
      </c>
      <c r="R110" s="233"/>
      <c r="S110" s="233"/>
      <c r="T110" s="233"/>
      <c r="U110" s="233">
        <v>0</v>
      </c>
      <c r="V110" s="233">
        <v>0</v>
      </c>
      <c r="W110" s="235">
        <f t="shared" si="28"/>
        <v>0</v>
      </c>
      <c r="X110" s="235">
        <f t="shared" si="30"/>
        <v>10</v>
      </c>
    </row>
    <row r="111" spans="1:24" s="213" customFormat="1" ht="30" customHeight="1">
      <c r="A111" s="233">
        <v>6</v>
      </c>
      <c r="B111" s="234" t="s">
        <v>394</v>
      </c>
      <c r="C111" s="233">
        <v>0</v>
      </c>
      <c r="D111" s="233">
        <v>0</v>
      </c>
      <c r="E111" s="233">
        <v>0</v>
      </c>
      <c r="F111" s="233">
        <v>0</v>
      </c>
      <c r="G111" s="233">
        <v>0</v>
      </c>
      <c r="H111" s="233">
        <v>0</v>
      </c>
      <c r="I111" s="235">
        <f t="shared" si="29"/>
        <v>0</v>
      </c>
      <c r="J111" s="233">
        <v>0</v>
      </c>
      <c r="K111" s="233">
        <v>0</v>
      </c>
      <c r="L111" s="233">
        <v>0</v>
      </c>
      <c r="M111" s="233">
        <v>0</v>
      </c>
      <c r="N111" s="233">
        <v>0</v>
      </c>
      <c r="O111" s="233">
        <v>0</v>
      </c>
      <c r="P111" s="233">
        <v>0</v>
      </c>
      <c r="Q111" s="233">
        <v>0</v>
      </c>
      <c r="R111" s="233"/>
      <c r="S111" s="233"/>
      <c r="T111" s="233"/>
      <c r="U111" s="233">
        <v>0</v>
      </c>
      <c r="V111" s="233">
        <v>0</v>
      </c>
      <c r="W111" s="235">
        <f t="shared" si="28"/>
        <v>0</v>
      </c>
      <c r="X111" s="235">
        <f t="shared" si="30"/>
        <v>0</v>
      </c>
    </row>
    <row r="112" spans="1:24" s="213" customFormat="1" ht="30" customHeight="1">
      <c r="A112" s="233">
        <v>7</v>
      </c>
      <c r="B112" s="234" t="s">
        <v>268</v>
      </c>
      <c r="C112" s="233">
        <v>0</v>
      </c>
      <c r="D112" s="233">
        <v>0</v>
      </c>
      <c r="E112" s="233">
        <v>0</v>
      </c>
      <c r="F112" s="233">
        <v>0</v>
      </c>
      <c r="G112" s="233">
        <v>0</v>
      </c>
      <c r="H112" s="233">
        <v>0</v>
      </c>
      <c r="I112" s="235">
        <f t="shared" si="29"/>
        <v>0</v>
      </c>
      <c r="J112" s="233">
        <v>0</v>
      </c>
      <c r="K112" s="233">
        <v>0</v>
      </c>
      <c r="L112" s="233">
        <v>0</v>
      </c>
      <c r="M112" s="233">
        <v>0</v>
      </c>
      <c r="N112" s="233">
        <v>0</v>
      </c>
      <c r="O112" s="233">
        <v>0</v>
      </c>
      <c r="P112" s="233">
        <v>0</v>
      </c>
      <c r="Q112" s="233">
        <v>0</v>
      </c>
      <c r="R112" s="233"/>
      <c r="S112" s="233"/>
      <c r="T112" s="233"/>
      <c r="U112" s="233">
        <v>0</v>
      </c>
      <c r="V112" s="233">
        <v>0</v>
      </c>
      <c r="W112" s="235">
        <f t="shared" si="28"/>
        <v>0</v>
      </c>
      <c r="X112" s="235">
        <f t="shared" si="30"/>
        <v>0</v>
      </c>
    </row>
    <row r="113" spans="1:24" s="213" customFormat="1" ht="30" customHeight="1">
      <c r="A113" s="233">
        <v>8</v>
      </c>
      <c r="B113" s="234" t="s">
        <v>1032</v>
      </c>
      <c r="C113" s="233">
        <v>0</v>
      </c>
      <c r="D113" s="233">
        <v>0</v>
      </c>
      <c r="E113" s="233">
        <v>0</v>
      </c>
      <c r="F113" s="233">
        <v>0</v>
      </c>
      <c r="G113" s="233">
        <v>0</v>
      </c>
      <c r="H113" s="233">
        <v>0</v>
      </c>
      <c r="I113" s="235">
        <f t="shared" si="29"/>
        <v>0</v>
      </c>
      <c r="J113" s="233">
        <v>0</v>
      </c>
      <c r="K113" s="233">
        <v>0</v>
      </c>
      <c r="L113" s="233">
        <v>0</v>
      </c>
      <c r="M113" s="233">
        <v>0</v>
      </c>
      <c r="N113" s="233">
        <v>0</v>
      </c>
      <c r="O113" s="233">
        <v>0</v>
      </c>
      <c r="P113" s="233">
        <v>0</v>
      </c>
      <c r="Q113" s="233">
        <v>0</v>
      </c>
      <c r="R113" s="233"/>
      <c r="S113" s="233"/>
      <c r="T113" s="233"/>
      <c r="U113" s="233">
        <v>0</v>
      </c>
      <c r="V113" s="233">
        <v>0</v>
      </c>
      <c r="W113" s="235">
        <f t="shared" si="28"/>
        <v>0</v>
      </c>
      <c r="X113" s="235">
        <f t="shared" si="30"/>
        <v>0</v>
      </c>
    </row>
    <row r="114" spans="1:24" s="213" customFormat="1" ht="30" customHeight="1">
      <c r="A114" s="233">
        <v>9</v>
      </c>
      <c r="B114" s="234" t="s">
        <v>405</v>
      </c>
      <c r="C114" s="233">
        <v>0</v>
      </c>
      <c r="D114" s="233">
        <v>0</v>
      </c>
      <c r="E114" s="233">
        <v>0</v>
      </c>
      <c r="F114" s="233">
        <v>0</v>
      </c>
      <c r="G114" s="233">
        <v>0</v>
      </c>
      <c r="H114" s="233">
        <v>0</v>
      </c>
      <c r="I114" s="235">
        <f t="shared" si="29"/>
        <v>0</v>
      </c>
      <c r="J114" s="233">
        <v>0</v>
      </c>
      <c r="K114" s="233">
        <v>0</v>
      </c>
      <c r="L114" s="233">
        <v>0</v>
      </c>
      <c r="M114" s="233">
        <v>0</v>
      </c>
      <c r="N114" s="233">
        <v>0</v>
      </c>
      <c r="O114" s="233">
        <v>0</v>
      </c>
      <c r="P114" s="233">
        <v>0</v>
      </c>
      <c r="Q114" s="233">
        <v>0</v>
      </c>
      <c r="R114" s="233"/>
      <c r="S114" s="233"/>
      <c r="T114" s="233"/>
      <c r="U114" s="233">
        <v>0</v>
      </c>
      <c r="V114" s="233">
        <v>0</v>
      </c>
      <c r="W114" s="235">
        <f t="shared" si="28"/>
        <v>0</v>
      </c>
      <c r="X114" s="235">
        <f t="shared" si="30"/>
        <v>0</v>
      </c>
    </row>
    <row r="115" spans="1:24" s="213" customFormat="1" ht="30" customHeight="1">
      <c r="A115" s="178"/>
      <c r="B115" s="236" t="s">
        <v>406</v>
      </c>
      <c r="C115" s="235">
        <f>SUM(C106:C114)</f>
        <v>0</v>
      </c>
      <c r="D115" s="235">
        <f t="shared" ref="D115:H115" si="31">SUM(D106:D114)</f>
        <v>5</v>
      </c>
      <c r="E115" s="235">
        <f t="shared" si="31"/>
        <v>10</v>
      </c>
      <c r="F115" s="235">
        <f t="shared" si="31"/>
        <v>8</v>
      </c>
      <c r="G115" s="235">
        <f t="shared" si="31"/>
        <v>0</v>
      </c>
      <c r="H115" s="235">
        <f t="shared" si="31"/>
        <v>0</v>
      </c>
      <c r="I115" s="235">
        <f>SUM(I106:I114)</f>
        <v>23</v>
      </c>
      <c r="J115" s="235">
        <f>SUM(J106:J114)</f>
        <v>0</v>
      </c>
      <c r="K115" s="235">
        <f t="shared" ref="K115:V115" si="32">SUM(K106:K114)</f>
        <v>27</v>
      </c>
      <c r="L115" s="235">
        <f t="shared" si="32"/>
        <v>1</v>
      </c>
      <c r="M115" s="235">
        <f t="shared" si="32"/>
        <v>0</v>
      </c>
      <c r="N115" s="235">
        <f t="shared" si="32"/>
        <v>0</v>
      </c>
      <c r="O115" s="235">
        <f t="shared" si="32"/>
        <v>0</v>
      </c>
      <c r="P115" s="235">
        <f t="shared" si="32"/>
        <v>0</v>
      </c>
      <c r="Q115" s="235">
        <f t="shared" si="32"/>
        <v>0</v>
      </c>
      <c r="R115" s="235"/>
      <c r="S115" s="235"/>
      <c r="T115" s="235"/>
      <c r="U115" s="235">
        <f t="shared" si="32"/>
        <v>1</v>
      </c>
      <c r="V115" s="235">
        <f t="shared" si="32"/>
        <v>47</v>
      </c>
      <c r="W115" s="235">
        <f>SUM(W106:W114)</f>
        <v>76</v>
      </c>
      <c r="X115" s="235">
        <f>SUM(X106:X114)</f>
        <v>99</v>
      </c>
    </row>
    <row r="116" spans="1:24" s="53" customFormat="1" ht="18" customHeight="1">
      <c r="B116" s="185"/>
      <c r="C116" s="185"/>
      <c r="D116" s="185"/>
      <c r="E116" s="185"/>
      <c r="F116" s="185"/>
      <c r="G116" s="185"/>
      <c r="H116" s="185"/>
      <c r="I116" s="185"/>
      <c r="J116" s="185"/>
      <c r="K116" s="185"/>
      <c r="L116" s="185"/>
      <c r="M116" s="185"/>
      <c r="N116" s="185"/>
      <c r="O116" s="185"/>
      <c r="P116" s="185"/>
      <c r="Q116" s="185"/>
      <c r="R116" s="185"/>
      <c r="S116" s="185"/>
      <c r="T116" s="185"/>
      <c r="U116" s="185"/>
      <c r="V116" s="185"/>
    </row>
    <row r="117" spans="1:24" s="53" customFormat="1" ht="18" customHeight="1">
      <c r="B117" s="185"/>
      <c r="C117" s="185"/>
      <c r="D117" s="185"/>
      <c r="E117" s="185"/>
      <c r="F117" s="185"/>
      <c r="G117" s="185"/>
      <c r="H117" s="185"/>
      <c r="I117" s="185"/>
      <c r="J117" s="185"/>
      <c r="K117" s="185"/>
      <c r="L117" s="185"/>
      <c r="M117" s="185"/>
      <c r="N117" s="185"/>
      <c r="O117" s="185"/>
      <c r="P117" s="185"/>
      <c r="Q117" s="185"/>
      <c r="R117" s="185"/>
      <c r="S117" s="185"/>
      <c r="T117" s="185"/>
      <c r="U117" s="185"/>
      <c r="V117" s="185"/>
    </row>
    <row r="118" spans="1:24" s="53" customFormat="1" ht="18" customHeight="1">
      <c r="B118" s="185"/>
      <c r="C118" s="185"/>
      <c r="D118" s="185"/>
      <c r="E118" s="185"/>
      <c r="F118" s="185"/>
      <c r="G118" s="185"/>
      <c r="H118" s="185"/>
      <c r="I118" s="185"/>
      <c r="J118" s="185"/>
      <c r="K118" s="185"/>
      <c r="L118" s="185"/>
      <c r="M118" s="185"/>
      <c r="N118" s="185"/>
      <c r="O118" s="185"/>
      <c r="P118" s="185"/>
      <c r="Q118" s="185"/>
      <c r="R118" s="185"/>
      <c r="S118" s="185"/>
      <c r="T118" s="185"/>
      <c r="U118" s="185"/>
      <c r="V118" s="185"/>
    </row>
    <row r="119" spans="1:24" s="53" customFormat="1" ht="18" customHeight="1">
      <c r="B119" s="185"/>
      <c r="C119" s="185"/>
      <c r="D119" s="185"/>
      <c r="E119" s="185"/>
      <c r="F119" s="185"/>
      <c r="G119" s="185"/>
      <c r="H119" s="185"/>
      <c r="I119" s="185"/>
      <c r="J119" s="185"/>
      <c r="K119" s="185"/>
      <c r="L119" s="185"/>
      <c r="M119" s="185"/>
      <c r="N119" s="185"/>
      <c r="O119" s="185"/>
      <c r="P119" s="185"/>
      <c r="Q119" s="185"/>
      <c r="R119" s="185"/>
      <c r="S119" s="185"/>
      <c r="T119" s="185"/>
      <c r="U119" s="185"/>
      <c r="V119" s="185"/>
    </row>
    <row r="120" spans="1:24" s="53" customFormat="1" ht="18" customHeight="1">
      <c r="B120" s="185"/>
      <c r="C120" s="185"/>
      <c r="D120" s="185"/>
      <c r="E120" s="185"/>
      <c r="F120" s="185"/>
      <c r="G120" s="185"/>
      <c r="H120" s="185"/>
      <c r="I120" s="185"/>
      <c r="J120" s="185"/>
      <c r="K120" s="185"/>
      <c r="L120" s="185"/>
      <c r="M120" s="185"/>
      <c r="N120" s="185"/>
      <c r="O120" s="185"/>
      <c r="P120" s="185"/>
      <c r="Q120" s="185"/>
      <c r="R120" s="185"/>
      <c r="S120" s="185"/>
      <c r="T120" s="185"/>
      <c r="U120" s="185"/>
      <c r="V120" s="185"/>
    </row>
  </sheetData>
  <mergeCells count="54">
    <mergeCell ref="A21:X21"/>
    <mergeCell ref="A22:X22"/>
    <mergeCell ref="A24:A25"/>
    <mergeCell ref="B24:B25"/>
    <mergeCell ref="H24:H25"/>
    <mergeCell ref="W24:W25"/>
    <mergeCell ref="X24:X25"/>
    <mergeCell ref="I24:V24"/>
    <mergeCell ref="C24:G24"/>
    <mergeCell ref="W104:W105"/>
    <mergeCell ref="X104:X105"/>
    <mergeCell ref="A101:X101"/>
    <mergeCell ref="A102:X102"/>
    <mergeCell ref="A104:A105"/>
    <mergeCell ref="B104:B105"/>
    <mergeCell ref="C104:H104"/>
    <mergeCell ref="I104:I105"/>
    <mergeCell ref="J104:V104"/>
    <mergeCell ref="A81:X81"/>
    <mergeCell ref="A82:X82"/>
    <mergeCell ref="A84:A85"/>
    <mergeCell ref="B84:B85"/>
    <mergeCell ref="C84:H84"/>
    <mergeCell ref="I84:I85"/>
    <mergeCell ref="J84:V84"/>
    <mergeCell ref="W84:W85"/>
    <mergeCell ref="X84:X85"/>
    <mergeCell ref="A61:X61"/>
    <mergeCell ref="A62:X62"/>
    <mergeCell ref="A64:A65"/>
    <mergeCell ref="B64:B65"/>
    <mergeCell ref="C64:H64"/>
    <mergeCell ref="I64:I65"/>
    <mergeCell ref="J64:V64"/>
    <mergeCell ref="W64:W65"/>
    <mergeCell ref="X64:X65"/>
    <mergeCell ref="A41:X41"/>
    <mergeCell ref="A42:X42"/>
    <mergeCell ref="A44:A45"/>
    <mergeCell ref="B44:B45"/>
    <mergeCell ref="C44:H44"/>
    <mergeCell ref="I44:I45"/>
    <mergeCell ref="J44:V44"/>
    <mergeCell ref="W44:W45"/>
    <mergeCell ref="X44:X45"/>
    <mergeCell ref="A1:X1"/>
    <mergeCell ref="A2:X2"/>
    <mergeCell ref="A4:A5"/>
    <mergeCell ref="B4:B5"/>
    <mergeCell ref="C4:G4"/>
    <mergeCell ref="H4:H5"/>
    <mergeCell ref="I4:V4"/>
    <mergeCell ref="W4:W5"/>
    <mergeCell ref="X4:X5"/>
  </mergeCells>
  <pageMargins left="0.5" right="0.25" top="0.5" bottom="0.5" header="0" footer="0.25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G9" sqref="G9"/>
    </sheetView>
  </sheetViews>
  <sheetFormatPr defaultRowHeight="15"/>
  <cols>
    <col min="1" max="1" width="4.625" style="205" customWidth="1"/>
    <col min="2" max="2" width="10.625" style="205" customWidth="1"/>
    <col min="3" max="3" width="19.625" style="4" customWidth="1"/>
    <col min="4" max="4" width="7.125" style="4" customWidth="1"/>
    <col min="5" max="5" width="10.625" style="205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433" t="s">
        <v>7</v>
      </c>
      <c r="B1" s="433"/>
      <c r="C1" s="433"/>
      <c r="D1" s="433"/>
      <c r="E1" s="434" t="s">
        <v>23</v>
      </c>
      <c r="F1" s="434"/>
      <c r="G1" s="434"/>
    </row>
    <row r="2" spans="1:8" ht="18" customHeight="1">
      <c r="A2" s="434" t="s">
        <v>18</v>
      </c>
      <c r="B2" s="434"/>
      <c r="C2" s="434"/>
      <c r="D2" s="434"/>
      <c r="E2" s="435" t="s">
        <v>24</v>
      </c>
      <c r="F2" s="435"/>
      <c r="G2" s="435"/>
    </row>
    <row r="3" spans="1:8" ht="18" customHeight="1">
      <c r="A3" s="434" t="s">
        <v>31</v>
      </c>
      <c r="B3" s="434"/>
      <c r="C3" s="434"/>
      <c r="D3" s="434"/>
      <c r="E3" s="434"/>
      <c r="F3" s="434"/>
      <c r="G3" s="434"/>
    </row>
    <row r="4" spans="1:8" ht="18" customHeight="1">
      <c r="A4" s="437"/>
      <c r="B4" s="437"/>
      <c r="C4" s="437"/>
      <c r="D4" s="437"/>
      <c r="E4" s="22"/>
      <c r="F4" s="490"/>
      <c r="G4" s="490"/>
    </row>
    <row r="5" spans="1:8" s="15" customFormat="1" ht="50.1" customHeight="1">
      <c r="A5" s="451" t="s">
        <v>1683</v>
      </c>
      <c r="B5" s="438"/>
      <c r="C5" s="452"/>
      <c r="D5" s="452"/>
      <c r="E5" s="452"/>
      <c r="F5" s="452"/>
      <c r="G5" s="452"/>
    </row>
    <row r="6" spans="1:8" s="15" customFormat="1" ht="20.100000000000001" customHeight="1">
      <c r="A6" s="491" t="s">
        <v>850</v>
      </c>
      <c r="B6" s="491"/>
      <c r="C6" s="491"/>
      <c r="D6" s="491"/>
      <c r="E6" s="491"/>
      <c r="F6" s="491"/>
      <c r="G6" s="491"/>
    </row>
    <row r="7" spans="1:8" s="10" customFormat="1" ht="35.1" customHeight="1">
      <c r="A7" s="471" t="s">
        <v>1853</v>
      </c>
      <c r="B7" s="471"/>
      <c r="C7" s="471"/>
      <c r="D7" s="471"/>
      <c r="E7" s="471"/>
      <c r="F7" s="471"/>
      <c r="G7" s="471"/>
    </row>
    <row r="8" spans="1:8" ht="15" customHeight="1">
      <c r="A8" s="6"/>
      <c r="B8" s="6"/>
      <c r="C8" s="6"/>
      <c r="D8" s="6"/>
      <c r="E8" s="6"/>
      <c r="F8" s="23"/>
      <c r="G8" s="238" t="s">
        <v>1864</v>
      </c>
    </row>
    <row r="9" spans="1:8" s="8" customFormat="1" ht="24.95" customHeight="1">
      <c r="A9" s="206" t="s">
        <v>22</v>
      </c>
      <c r="B9" s="203" t="s">
        <v>5</v>
      </c>
      <c r="C9" s="441" t="s">
        <v>25</v>
      </c>
      <c r="D9" s="442"/>
      <c r="E9" s="206" t="s">
        <v>26</v>
      </c>
      <c r="F9" s="206" t="s">
        <v>27</v>
      </c>
      <c r="G9" s="12" t="s">
        <v>28</v>
      </c>
    </row>
    <row r="10" spans="1:8" s="8" customFormat="1" ht="20.100000000000001" customHeight="1">
      <c r="A10" s="206"/>
      <c r="B10" s="494" t="s">
        <v>254</v>
      </c>
      <c r="C10" s="495"/>
      <c r="D10" s="207">
        <f>A19</f>
        <v>9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851</v>
      </c>
      <c r="C11" s="286" t="s">
        <v>852</v>
      </c>
      <c r="D11" s="287" t="s">
        <v>77</v>
      </c>
      <c r="E11" s="42" t="s">
        <v>863</v>
      </c>
      <c r="F11" s="69" t="s">
        <v>1859</v>
      </c>
      <c r="G11" s="46"/>
      <c r="H11" s="37" t="s">
        <v>864</v>
      </c>
    </row>
    <row r="12" spans="1:8" s="10" customFormat="1" ht="17.100000000000001" customHeight="1">
      <c r="A12" s="45">
        <v>2</v>
      </c>
      <c r="B12" s="51" t="s">
        <v>853</v>
      </c>
      <c r="C12" s="286" t="s">
        <v>145</v>
      </c>
      <c r="D12" s="287" t="s">
        <v>200</v>
      </c>
      <c r="E12" s="42" t="s">
        <v>863</v>
      </c>
      <c r="F12" s="95" t="s">
        <v>1</v>
      </c>
      <c r="G12" s="46"/>
      <c r="H12" s="37" t="s">
        <v>864</v>
      </c>
    </row>
    <row r="13" spans="1:8" s="10" customFormat="1" ht="17.100000000000001" customHeight="1">
      <c r="A13" s="45">
        <v>3</v>
      </c>
      <c r="B13" s="51" t="s">
        <v>854</v>
      </c>
      <c r="C13" s="286" t="s">
        <v>313</v>
      </c>
      <c r="D13" s="287" t="s">
        <v>212</v>
      </c>
      <c r="E13" s="42" t="s">
        <v>863</v>
      </c>
      <c r="F13" s="95" t="s">
        <v>1</v>
      </c>
      <c r="G13" s="46"/>
      <c r="H13" s="37" t="s">
        <v>864</v>
      </c>
    </row>
    <row r="14" spans="1:8" s="10" customFormat="1" ht="17.100000000000001" customHeight="1">
      <c r="A14" s="45">
        <v>4</v>
      </c>
      <c r="B14" s="70" t="s">
        <v>855</v>
      </c>
      <c r="C14" s="284" t="s">
        <v>186</v>
      </c>
      <c r="D14" s="285" t="s">
        <v>97</v>
      </c>
      <c r="E14" s="42" t="s">
        <v>863</v>
      </c>
      <c r="F14" s="95" t="s">
        <v>1</v>
      </c>
      <c r="G14" s="46"/>
      <c r="H14" s="37" t="s">
        <v>864</v>
      </c>
    </row>
    <row r="15" spans="1:8" s="10" customFormat="1" ht="17.100000000000001" customHeight="1">
      <c r="A15" s="45">
        <v>5</v>
      </c>
      <c r="B15" s="51" t="s">
        <v>856</v>
      </c>
      <c r="C15" s="286" t="s">
        <v>377</v>
      </c>
      <c r="D15" s="287" t="s">
        <v>378</v>
      </c>
      <c r="E15" s="42" t="s">
        <v>863</v>
      </c>
      <c r="F15" s="95" t="s">
        <v>1</v>
      </c>
      <c r="G15" s="46"/>
      <c r="H15" s="37" t="s">
        <v>864</v>
      </c>
    </row>
    <row r="16" spans="1:8" s="10" customFormat="1" ht="17.100000000000001" customHeight="1">
      <c r="A16" s="45">
        <v>6</v>
      </c>
      <c r="B16" s="70" t="s">
        <v>857</v>
      </c>
      <c r="C16" s="284" t="s">
        <v>42</v>
      </c>
      <c r="D16" s="285" t="s">
        <v>13</v>
      </c>
      <c r="E16" s="42" t="s">
        <v>863</v>
      </c>
      <c r="F16" s="95" t="s">
        <v>1</v>
      </c>
      <c r="G16" s="46"/>
      <c r="H16" s="37" t="s">
        <v>864</v>
      </c>
    </row>
    <row r="17" spans="1:8" s="10" customFormat="1" ht="17.100000000000001" customHeight="1">
      <c r="A17" s="45">
        <v>7</v>
      </c>
      <c r="B17" s="70" t="s">
        <v>858</v>
      </c>
      <c r="C17" s="284" t="s">
        <v>100</v>
      </c>
      <c r="D17" s="285" t="s">
        <v>859</v>
      </c>
      <c r="E17" s="42" t="s">
        <v>863</v>
      </c>
      <c r="F17" s="95" t="s">
        <v>1</v>
      </c>
      <c r="G17" s="46"/>
      <c r="H17" s="37" t="s">
        <v>864</v>
      </c>
    </row>
    <row r="18" spans="1:8" s="10" customFormat="1" ht="17.100000000000001" customHeight="1">
      <c r="A18" s="45">
        <v>8</v>
      </c>
      <c r="B18" s="70" t="s">
        <v>860</v>
      </c>
      <c r="C18" s="284" t="s">
        <v>285</v>
      </c>
      <c r="D18" s="285" t="s">
        <v>82</v>
      </c>
      <c r="E18" s="42" t="s">
        <v>863</v>
      </c>
      <c r="F18" s="95" t="s">
        <v>1</v>
      </c>
      <c r="G18" s="46"/>
      <c r="H18" s="37" t="s">
        <v>864</v>
      </c>
    </row>
    <row r="19" spans="1:8" s="10" customFormat="1" ht="17.100000000000001" customHeight="1">
      <c r="A19" s="45">
        <v>9</v>
      </c>
      <c r="B19" s="51" t="s">
        <v>861</v>
      </c>
      <c r="C19" s="286" t="s">
        <v>206</v>
      </c>
      <c r="D19" s="287" t="s">
        <v>862</v>
      </c>
      <c r="E19" s="42" t="s">
        <v>863</v>
      </c>
      <c r="F19" s="95" t="s">
        <v>1</v>
      </c>
      <c r="G19" s="46"/>
      <c r="H19" s="37" t="s">
        <v>864</v>
      </c>
    </row>
    <row r="20" spans="1:8" s="8" customFormat="1" ht="20.100000000000001" customHeight="1">
      <c r="A20" s="206"/>
      <c r="B20" s="496" t="s">
        <v>1296</v>
      </c>
      <c r="C20" s="497"/>
      <c r="D20" s="207">
        <f>A31</f>
        <v>11</v>
      </c>
      <c r="E20" s="44"/>
      <c r="F20" s="44"/>
      <c r="G20" s="54"/>
    </row>
    <row r="21" spans="1:8" s="10" customFormat="1" ht="16.5" customHeight="1">
      <c r="A21" s="45">
        <v>1</v>
      </c>
      <c r="B21" s="51" t="s">
        <v>865</v>
      </c>
      <c r="C21" s="286" t="s">
        <v>866</v>
      </c>
      <c r="D21" s="287" t="s">
        <v>56</v>
      </c>
      <c r="E21" s="42" t="s">
        <v>882</v>
      </c>
      <c r="F21" s="69" t="s">
        <v>848</v>
      </c>
      <c r="G21" s="46"/>
      <c r="H21" s="37" t="s">
        <v>566</v>
      </c>
    </row>
    <row r="22" spans="1:8" s="10" customFormat="1" ht="16.5" customHeight="1">
      <c r="A22" s="45">
        <v>2</v>
      </c>
      <c r="B22" s="51" t="s">
        <v>867</v>
      </c>
      <c r="C22" s="286" t="s">
        <v>213</v>
      </c>
      <c r="D22" s="287" t="s">
        <v>47</v>
      </c>
      <c r="E22" s="42" t="s">
        <v>882</v>
      </c>
      <c r="F22" s="95" t="s">
        <v>1</v>
      </c>
      <c r="G22" s="46"/>
      <c r="H22" s="37" t="s">
        <v>566</v>
      </c>
    </row>
    <row r="23" spans="1:8" s="10" customFormat="1" ht="16.5" customHeight="1">
      <c r="A23" s="45">
        <v>3</v>
      </c>
      <c r="B23" s="51" t="s">
        <v>868</v>
      </c>
      <c r="C23" s="286" t="s">
        <v>105</v>
      </c>
      <c r="D23" s="287" t="s">
        <v>9</v>
      </c>
      <c r="E23" s="42" t="s">
        <v>882</v>
      </c>
      <c r="F23" s="95" t="s">
        <v>1</v>
      </c>
      <c r="G23" s="46"/>
      <c r="H23" s="37" t="s">
        <v>566</v>
      </c>
    </row>
    <row r="24" spans="1:8" s="10" customFormat="1" ht="16.5" customHeight="1">
      <c r="A24" s="45">
        <v>4</v>
      </c>
      <c r="B24" s="51" t="s">
        <v>869</v>
      </c>
      <c r="C24" s="286" t="s">
        <v>870</v>
      </c>
      <c r="D24" s="287" t="s">
        <v>126</v>
      </c>
      <c r="E24" s="42" t="s">
        <v>882</v>
      </c>
      <c r="F24" s="95" t="s">
        <v>1</v>
      </c>
      <c r="G24" s="46"/>
      <c r="H24" s="37" t="s">
        <v>566</v>
      </c>
    </row>
    <row r="25" spans="1:8" s="10" customFormat="1" ht="16.5" customHeight="1">
      <c r="A25" s="45">
        <v>5</v>
      </c>
      <c r="B25" s="51" t="s">
        <v>871</v>
      </c>
      <c r="C25" s="286" t="s">
        <v>83</v>
      </c>
      <c r="D25" s="287" t="s">
        <v>378</v>
      </c>
      <c r="E25" s="42" t="s">
        <v>882</v>
      </c>
      <c r="F25" s="95" t="s">
        <v>1</v>
      </c>
      <c r="G25" s="46"/>
      <c r="H25" s="37" t="s">
        <v>566</v>
      </c>
    </row>
    <row r="26" spans="1:8" s="10" customFormat="1" ht="16.5" customHeight="1">
      <c r="A26" s="45">
        <v>6</v>
      </c>
      <c r="B26" s="51" t="s">
        <v>872</v>
      </c>
      <c r="C26" s="286" t="s">
        <v>873</v>
      </c>
      <c r="D26" s="287" t="s">
        <v>86</v>
      </c>
      <c r="E26" s="42" t="s">
        <v>882</v>
      </c>
      <c r="F26" s="95" t="s">
        <v>1</v>
      </c>
      <c r="G26" s="46"/>
      <c r="H26" s="37" t="s">
        <v>566</v>
      </c>
    </row>
    <row r="27" spans="1:8" s="10" customFormat="1" ht="16.5" customHeight="1">
      <c r="A27" s="45">
        <v>7</v>
      </c>
      <c r="B27" s="51" t="s">
        <v>874</v>
      </c>
      <c r="C27" s="286" t="s">
        <v>391</v>
      </c>
      <c r="D27" s="287" t="s">
        <v>169</v>
      </c>
      <c r="E27" s="42" t="s">
        <v>882</v>
      </c>
      <c r="F27" s="95" t="s">
        <v>1</v>
      </c>
      <c r="G27" s="46"/>
      <c r="H27" s="37" t="s">
        <v>566</v>
      </c>
    </row>
    <row r="28" spans="1:8" s="10" customFormat="1" ht="16.5" customHeight="1">
      <c r="A28" s="45">
        <v>8</v>
      </c>
      <c r="B28" s="51" t="s">
        <v>875</v>
      </c>
      <c r="C28" s="286" t="s">
        <v>106</v>
      </c>
      <c r="D28" s="287" t="s">
        <v>410</v>
      </c>
      <c r="E28" s="42" t="s">
        <v>882</v>
      </c>
      <c r="F28" s="95" t="s">
        <v>1</v>
      </c>
      <c r="G28" s="46"/>
      <c r="H28" s="37" t="s">
        <v>566</v>
      </c>
    </row>
    <row r="29" spans="1:8" s="10" customFormat="1" ht="16.5" customHeight="1">
      <c r="A29" s="45">
        <v>9</v>
      </c>
      <c r="B29" s="51" t="s">
        <v>876</v>
      </c>
      <c r="C29" s="286" t="s">
        <v>877</v>
      </c>
      <c r="D29" s="287" t="s">
        <v>90</v>
      </c>
      <c r="E29" s="42" t="s">
        <v>882</v>
      </c>
      <c r="F29" s="95" t="s">
        <v>1</v>
      </c>
      <c r="G29" s="46"/>
      <c r="H29" s="37" t="s">
        <v>566</v>
      </c>
    </row>
    <row r="30" spans="1:8" s="10" customFormat="1" ht="16.5" customHeight="1">
      <c r="A30" s="45">
        <v>10</v>
      </c>
      <c r="B30" s="51" t="s">
        <v>878</v>
      </c>
      <c r="C30" s="286" t="s">
        <v>15</v>
      </c>
      <c r="D30" s="287" t="s">
        <v>879</v>
      </c>
      <c r="E30" s="42" t="s">
        <v>882</v>
      </c>
      <c r="F30" s="95" t="s">
        <v>1</v>
      </c>
      <c r="G30" s="46"/>
      <c r="H30" s="37" t="s">
        <v>566</v>
      </c>
    </row>
    <row r="31" spans="1:8" s="10" customFormat="1" ht="16.5" customHeight="1">
      <c r="A31" s="45">
        <v>11</v>
      </c>
      <c r="B31" s="51" t="s">
        <v>880</v>
      </c>
      <c r="C31" s="286" t="s">
        <v>206</v>
      </c>
      <c r="D31" s="287" t="s">
        <v>881</v>
      </c>
      <c r="E31" s="42" t="s">
        <v>882</v>
      </c>
      <c r="F31" s="95" t="s">
        <v>1</v>
      </c>
      <c r="G31" s="46"/>
      <c r="H31" s="37" t="s">
        <v>566</v>
      </c>
    </row>
    <row r="32" spans="1:8" s="10" customFormat="1" ht="20.100000000000001" customHeight="1">
      <c r="A32" s="72"/>
      <c r="B32" s="494" t="s">
        <v>252</v>
      </c>
      <c r="C32" s="498"/>
      <c r="D32" s="109">
        <f>A43</f>
        <v>11</v>
      </c>
      <c r="E32" s="42"/>
      <c r="F32" s="37"/>
      <c r="G32" s="54"/>
    </row>
    <row r="33" spans="1:8" s="10" customFormat="1" ht="16.5" customHeight="1">
      <c r="A33" s="45">
        <v>1</v>
      </c>
      <c r="B33" s="51" t="s">
        <v>892</v>
      </c>
      <c r="C33" s="286" t="s">
        <v>481</v>
      </c>
      <c r="D33" s="287" t="s">
        <v>47</v>
      </c>
      <c r="E33" s="42" t="s">
        <v>1684</v>
      </c>
      <c r="F33" s="69" t="s">
        <v>1859</v>
      </c>
      <c r="G33" s="46"/>
      <c r="H33" s="37" t="s">
        <v>900</v>
      </c>
    </row>
    <row r="34" spans="1:8" s="10" customFormat="1" ht="16.5" customHeight="1">
      <c r="A34" s="45">
        <v>2</v>
      </c>
      <c r="B34" s="51" t="s">
        <v>893</v>
      </c>
      <c r="C34" s="286" t="s">
        <v>211</v>
      </c>
      <c r="D34" s="287" t="s">
        <v>45</v>
      </c>
      <c r="E34" s="42" t="s">
        <v>1684</v>
      </c>
      <c r="F34" s="95" t="s">
        <v>1</v>
      </c>
      <c r="G34" s="45"/>
      <c r="H34" s="37" t="s">
        <v>900</v>
      </c>
    </row>
    <row r="35" spans="1:8" s="10" customFormat="1" ht="16.5" customHeight="1">
      <c r="A35" s="45">
        <v>3</v>
      </c>
      <c r="B35" s="51" t="s">
        <v>894</v>
      </c>
      <c r="C35" s="286" t="s">
        <v>141</v>
      </c>
      <c r="D35" s="287" t="s">
        <v>424</v>
      </c>
      <c r="E35" s="42" t="s">
        <v>1684</v>
      </c>
      <c r="F35" s="95" t="s">
        <v>1</v>
      </c>
      <c r="G35" s="46"/>
      <c r="H35" s="37" t="s">
        <v>900</v>
      </c>
    </row>
    <row r="36" spans="1:8" s="10" customFormat="1" ht="16.5" customHeight="1">
      <c r="A36" s="45">
        <v>4</v>
      </c>
      <c r="B36" s="51" t="s">
        <v>895</v>
      </c>
      <c r="C36" s="286" t="s">
        <v>266</v>
      </c>
      <c r="D36" s="287" t="s">
        <v>896</v>
      </c>
      <c r="E36" s="42" t="s">
        <v>1684</v>
      </c>
      <c r="F36" s="95" t="s">
        <v>1</v>
      </c>
      <c r="G36" s="46"/>
      <c r="H36" s="37" t="s">
        <v>900</v>
      </c>
    </row>
    <row r="37" spans="1:8" s="10" customFormat="1" ht="16.5" customHeight="1">
      <c r="A37" s="45">
        <v>5</v>
      </c>
      <c r="B37" s="51" t="s">
        <v>897</v>
      </c>
      <c r="C37" s="286" t="s">
        <v>387</v>
      </c>
      <c r="D37" s="287" t="s">
        <v>898</v>
      </c>
      <c r="E37" s="42" t="s">
        <v>1684</v>
      </c>
      <c r="F37" s="95" t="s">
        <v>1</v>
      </c>
      <c r="G37" s="46"/>
      <c r="H37" s="37" t="s">
        <v>900</v>
      </c>
    </row>
    <row r="38" spans="1:8" s="10" customFormat="1" ht="16.5" customHeight="1">
      <c r="A38" s="45">
        <v>6</v>
      </c>
      <c r="B38" s="51" t="s">
        <v>883</v>
      </c>
      <c r="C38" s="286" t="s">
        <v>184</v>
      </c>
      <c r="D38" s="287" t="s">
        <v>151</v>
      </c>
      <c r="E38" s="42" t="s">
        <v>1685</v>
      </c>
      <c r="F38" s="95" t="s">
        <v>1</v>
      </c>
      <c r="G38" s="46"/>
      <c r="H38" s="37" t="s">
        <v>899</v>
      </c>
    </row>
    <row r="39" spans="1:8" s="10" customFormat="1" ht="16.5" customHeight="1">
      <c r="A39" s="45">
        <v>7</v>
      </c>
      <c r="B39" s="51" t="s">
        <v>884</v>
      </c>
      <c r="C39" s="286" t="s">
        <v>885</v>
      </c>
      <c r="D39" s="287" t="s">
        <v>273</v>
      </c>
      <c r="E39" s="42" t="s">
        <v>1685</v>
      </c>
      <c r="F39" s="95" t="s">
        <v>1</v>
      </c>
      <c r="G39" s="46"/>
      <c r="H39" s="37" t="s">
        <v>899</v>
      </c>
    </row>
    <row r="40" spans="1:8" s="10" customFormat="1" ht="16.5" customHeight="1">
      <c r="A40" s="45">
        <v>8</v>
      </c>
      <c r="B40" s="51" t="s">
        <v>886</v>
      </c>
      <c r="C40" s="286" t="s">
        <v>216</v>
      </c>
      <c r="D40" s="287" t="s">
        <v>200</v>
      </c>
      <c r="E40" s="42" t="s">
        <v>1685</v>
      </c>
      <c r="F40" s="95" t="s">
        <v>1</v>
      </c>
      <c r="G40" s="46"/>
      <c r="H40" s="37" t="s">
        <v>899</v>
      </c>
    </row>
    <row r="41" spans="1:8" s="10" customFormat="1" ht="16.5" customHeight="1">
      <c r="A41" s="45">
        <v>9</v>
      </c>
      <c r="B41" s="51" t="s">
        <v>887</v>
      </c>
      <c r="C41" s="286" t="s">
        <v>888</v>
      </c>
      <c r="D41" s="287" t="s">
        <v>153</v>
      </c>
      <c r="E41" s="42" t="s">
        <v>1685</v>
      </c>
      <c r="F41" s="95" t="s">
        <v>1</v>
      </c>
      <c r="G41" s="46"/>
      <c r="H41" s="37" t="s">
        <v>899</v>
      </c>
    </row>
    <row r="42" spans="1:8" s="10" customFormat="1" ht="16.5" customHeight="1">
      <c r="A42" s="45">
        <v>10</v>
      </c>
      <c r="B42" s="51" t="s">
        <v>889</v>
      </c>
      <c r="C42" s="286" t="s">
        <v>389</v>
      </c>
      <c r="D42" s="287" t="s">
        <v>13</v>
      </c>
      <c r="E42" s="42" t="s">
        <v>1685</v>
      </c>
      <c r="F42" s="95" t="s">
        <v>1</v>
      </c>
      <c r="G42" s="46"/>
      <c r="H42" s="37" t="s">
        <v>899</v>
      </c>
    </row>
    <row r="43" spans="1:8" s="10" customFormat="1" ht="16.5" customHeight="1">
      <c r="A43" s="45">
        <v>11</v>
      </c>
      <c r="B43" s="51" t="s">
        <v>890</v>
      </c>
      <c r="C43" s="286" t="s">
        <v>891</v>
      </c>
      <c r="D43" s="287" t="s">
        <v>113</v>
      </c>
      <c r="E43" s="42" t="s">
        <v>1685</v>
      </c>
      <c r="F43" s="95" t="s">
        <v>1</v>
      </c>
      <c r="G43" s="46"/>
      <c r="H43" s="37" t="s">
        <v>899</v>
      </c>
    </row>
    <row r="44" spans="1:8" s="108" customFormat="1" ht="20.100000000000001" customHeight="1">
      <c r="A44" s="107"/>
      <c r="B44" s="475" t="s">
        <v>255</v>
      </c>
      <c r="C44" s="476"/>
      <c r="D44" s="125">
        <f>A66</f>
        <v>22</v>
      </c>
      <c r="E44" s="95"/>
      <c r="F44" s="69"/>
      <c r="G44" s="46"/>
    </row>
    <row r="45" spans="1:8" s="10" customFormat="1" ht="18" customHeight="1">
      <c r="A45" s="45">
        <v>1</v>
      </c>
      <c r="B45" s="70" t="s">
        <v>901</v>
      </c>
      <c r="C45" s="284" t="s">
        <v>180</v>
      </c>
      <c r="D45" s="285" t="s">
        <v>57</v>
      </c>
      <c r="E45" s="42" t="s">
        <v>935</v>
      </c>
      <c r="F45" s="69" t="s">
        <v>848</v>
      </c>
      <c r="G45" s="46"/>
      <c r="H45" s="37" t="s">
        <v>934</v>
      </c>
    </row>
    <row r="46" spans="1:8" s="10" customFormat="1" ht="18" customHeight="1">
      <c r="A46" s="45">
        <v>2</v>
      </c>
      <c r="B46" s="70" t="s">
        <v>902</v>
      </c>
      <c r="C46" s="284" t="s">
        <v>35</v>
      </c>
      <c r="D46" s="285" t="s">
        <v>9</v>
      </c>
      <c r="E46" s="42" t="s">
        <v>935</v>
      </c>
      <c r="F46" s="95" t="s">
        <v>1</v>
      </c>
      <c r="G46" s="46"/>
      <c r="H46" s="37" t="s">
        <v>934</v>
      </c>
    </row>
    <row r="47" spans="1:8" s="10" customFormat="1" ht="18" customHeight="1">
      <c r="A47" s="45">
        <v>3</v>
      </c>
      <c r="B47" s="51" t="s">
        <v>903</v>
      </c>
      <c r="C47" s="286" t="s">
        <v>265</v>
      </c>
      <c r="D47" s="287" t="s">
        <v>174</v>
      </c>
      <c r="E47" s="42" t="s">
        <v>935</v>
      </c>
      <c r="F47" s="95" t="s">
        <v>1</v>
      </c>
      <c r="G47" s="45"/>
      <c r="H47" s="37" t="s">
        <v>934</v>
      </c>
    </row>
    <row r="48" spans="1:8" s="10" customFormat="1" ht="18" customHeight="1">
      <c r="A48" s="45">
        <v>4</v>
      </c>
      <c r="B48" s="51" t="s">
        <v>904</v>
      </c>
      <c r="C48" s="286" t="s">
        <v>408</v>
      </c>
      <c r="D48" s="287" t="s">
        <v>64</v>
      </c>
      <c r="E48" s="42" t="s">
        <v>935</v>
      </c>
      <c r="F48" s="95" t="s">
        <v>1</v>
      </c>
      <c r="G48" s="46"/>
      <c r="H48" s="37" t="s">
        <v>934</v>
      </c>
    </row>
    <row r="49" spans="1:8" s="10" customFormat="1" ht="18" customHeight="1">
      <c r="A49" s="45">
        <v>5</v>
      </c>
      <c r="B49" s="51" t="s">
        <v>905</v>
      </c>
      <c r="C49" s="286" t="s">
        <v>906</v>
      </c>
      <c r="D49" s="287" t="s">
        <v>10</v>
      </c>
      <c r="E49" s="42" t="s">
        <v>935</v>
      </c>
      <c r="F49" s="95" t="s">
        <v>1</v>
      </c>
      <c r="G49" s="46"/>
      <c r="H49" s="37" t="s">
        <v>934</v>
      </c>
    </row>
    <row r="50" spans="1:8" s="10" customFormat="1" ht="18" customHeight="1">
      <c r="A50" s="45">
        <v>6</v>
      </c>
      <c r="B50" s="51" t="s">
        <v>907</v>
      </c>
      <c r="C50" s="286" t="s">
        <v>14</v>
      </c>
      <c r="D50" s="287" t="s">
        <v>120</v>
      </c>
      <c r="E50" s="42" t="s">
        <v>935</v>
      </c>
      <c r="F50" s="95" t="s">
        <v>1</v>
      </c>
      <c r="G50" s="46"/>
      <c r="H50" s="37" t="s">
        <v>934</v>
      </c>
    </row>
    <row r="51" spans="1:8" s="10" customFormat="1" ht="18" customHeight="1">
      <c r="A51" s="45">
        <v>7</v>
      </c>
      <c r="B51" s="70" t="s">
        <v>908</v>
      </c>
      <c r="C51" s="284" t="s">
        <v>171</v>
      </c>
      <c r="D51" s="285" t="s">
        <v>91</v>
      </c>
      <c r="E51" s="42" t="s">
        <v>935</v>
      </c>
      <c r="F51" s="95" t="s">
        <v>1</v>
      </c>
      <c r="G51" s="46"/>
      <c r="H51" s="37" t="s">
        <v>934</v>
      </c>
    </row>
    <row r="52" spans="1:8" s="10" customFormat="1" ht="18" customHeight="1">
      <c r="A52" s="45">
        <v>8</v>
      </c>
      <c r="B52" s="51" t="s">
        <v>909</v>
      </c>
      <c r="C52" s="286" t="s">
        <v>910</v>
      </c>
      <c r="D52" s="287" t="s">
        <v>215</v>
      </c>
      <c r="E52" s="42" t="s">
        <v>935</v>
      </c>
      <c r="F52" s="95" t="s">
        <v>1</v>
      </c>
      <c r="G52" s="46"/>
      <c r="H52" s="37" t="s">
        <v>934</v>
      </c>
    </row>
    <row r="53" spans="1:8" s="10" customFormat="1" ht="18" customHeight="1">
      <c r="A53" s="45">
        <v>9</v>
      </c>
      <c r="B53" s="51" t="s">
        <v>911</v>
      </c>
      <c r="C53" s="286" t="s">
        <v>129</v>
      </c>
      <c r="D53" s="287" t="s">
        <v>153</v>
      </c>
      <c r="E53" s="42" t="s">
        <v>935</v>
      </c>
      <c r="F53" s="95" t="s">
        <v>1</v>
      </c>
      <c r="G53" s="46"/>
      <c r="H53" s="37" t="s">
        <v>934</v>
      </c>
    </row>
    <row r="54" spans="1:8" s="10" customFormat="1" ht="18" customHeight="1">
      <c r="A54" s="45">
        <v>10</v>
      </c>
      <c r="B54" s="70" t="s">
        <v>912</v>
      </c>
      <c r="C54" s="284" t="s">
        <v>913</v>
      </c>
      <c r="D54" s="285" t="s">
        <v>124</v>
      </c>
      <c r="E54" s="42" t="s">
        <v>935</v>
      </c>
      <c r="F54" s="95" t="s">
        <v>1</v>
      </c>
      <c r="G54" s="46"/>
      <c r="H54" s="37" t="s">
        <v>934</v>
      </c>
    </row>
    <row r="55" spans="1:8" s="10" customFormat="1" ht="18" customHeight="1">
      <c r="A55" s="45">
        <v>11</v>
      </c>
      <c r="B55" s="51" t="s">
        <v>914</v>
      </c>
      <c r="C55" s="286" t="s">
        <v>915</v>
      </c>
      <c r="D55" s="287" t="s">
        <v>167</v>
      </c>
      <c r="E55" s="42" t="s">
        <v>935</v>
      </c>
      <c r="F55" s="95" t="s">
        <v>1</v>
      </c>
      <c r="G55" s="46"/>
      <c r="H55" s="37" t="s">
        <v>934</v>
      </c>
    </row>
    <row r="56" spans="1:8" s="10" customFormat="1" ht="18" customHeight="1">
      <c r="A56" s="45">
        <v>12</v>
      </c>
      <c r="B56" s="51" t="s">
        <v>916</v>
      </c>
      <c r="C56" s="286" t="s">
        <v>165</v>
      </c>
      <c r="D56" s="287" t="s">
        <v>917</v>
      </c>
      <c r="E56" s="42" t="s">
        <v>935</v>
      </c>
      <c r="F56" s="95" t="s">
        <v>1</v>
      </c>
      <c r="G56" s="46"/>
      <c r="H56" s="37" t="s">
        <v>934</v>
      </c>
    </row>
    <row r="57" spans="1:8" s="10" customFormat="1" ht="18" customHeight="1">
      <c r="A57" s="45">
        <v>13</v>
      </c>
      <c r="B57" s="51" t="s">
        <v>918</v>
      </c>
      <c r="C57" s="286" t="s">
        <v>919</v>
      </c>
      <c r="D57" s="287" t="s">
        <v>6</v>
      </c>
      <c r="E57" s="42" t="s">
        <v>935</v>
      </c>
      <c r="F57" s="95" t="s">
        <v>1</v>
      </c>
      <c r="G57" s="46"/>
      <c r="H57" s="37" t="s">
        <v>934</v>
      </c>
    </row>
    <row r="58" spans="1:8" s="10" customFormat="1" ht="18" customHeight="1">
      <c r="A58" s="45">
        <v>14</v>
      </c>
      <c r="B58" s="51" t="s">
        <v>920</v>
      </c>
      <c r="C58" s="286" t="s">
        <v>422</v>
      </c>
      <c r="D58" s="287" t="s">
        <v>921</v>
      </c>
      <c r="E58" s="42" t="s">
        <v>936</v>
      </c>
      <c r="F58" s="95" t="s">
        <v>1</v>
      </c>
      <c r="G58" s="46"/>
      <c r="H58" s="37" t="s">
        <v>934</v>
      </c>
    </row>
    <row r="59" spans="1:8" s="10" customFormat="1" ht="18" customHeight="1">
      <c r="A59" s="45">
        <v>15</v>
      </c>
      <c r="B59" s="51" t="s">
        <v>922</v>
      </c>
      <c r="C59" s="286" t="s">
        <v>923</v>
      </c>
      <c r="D59" s="287" t="s">
        <v>95</v>
      </c>
      <c r="E59" s="42" t="s">
        <v>936</v>
      </c>
      <c r="F59" s="95" t="s">
        <v>1</v>
      </c>
      <c r="G59" s="46"/>
      <c r="H59" s="37" t="s">
        <v>934</v>
      </c>
    </row>
    <row r="60" spans="1:8" s="10" customFormat="1" ht="18" customHeight="1">
      <c r="A60" s="45">
        <v>16</v>
      </c>
      <c r="B60" s="51" t="s">
        <v>924</v>
      </c>
      <c r="C60" s="286" t="s">
        <v>214</v>
      </c>
      <c r="D60" s="287" t="s">
        <v>126</v>
      </c>
      <c r="E60" s="42" t="s">
        <v>936</v>
      </c>
      <c r="F60" s="95" t="s">
        <v>1</v>
      </c>
      <c r="G60" s="46"/>
      <c r="H60" s="37" t="s">
        <v>934</v>
      </c>
    </row>
    <row r="61" spans="1:8" s="10" customFormat="1" ht="18" customHeight="1">
      <c r="A61" s="45">
        <v>17</v>
      </c>
      <c r="B61" s="51" t="s">
        <v>925</v>
      </c>
      <c r="C61" s="286" t="s">
        <v>926</v>
      </c>
      <c r="D61" s="287" t="s">
        <v>215</v>
      </c>
      <c r="E61" s="42" t="s">
        <v>936</v>
      </c>
      <c r="F61" s="95" t="s">
        <v>1</v>
      </c>
      <c r="G61" s="46"/>
      <c r="H61" s="37" t="s">
        <v>934</v>
      </c>
    </row>
    <row r="62" spans="1:8" s="10" customFormat="1" ht="18" customHeight="1">
      <c r="A62" s="45">
        <v>18</v>
      </c>
      <c r="B62" s="51" t="s">
        <v>927</v>
      </c>
      <c r="C62" s="286" t="s">
        <v>216</v>
      </c>
      <c r="D62" s="287" t="s">
        <v>118</v>
      </c>
      <c r="E62" s="42" t="s">
        <v>936</v>
      </c>
      <c r="F62" s="95" t="s">
        <v>1</v>
      </c>
      <c r="G62" s="46"/>
      <c r="H62" s="37" t="s">
        <v>934</v>
      </c>
    </row>
    <row r="63" spans="1:8" s="10" customFormat="1" ht="18" customHeight="1">
      <c r="A63" s="45">
        <v>19</v>
      </c>
      <c r="B63" s="51" t="s">
        <v>928</v>
      </c>
      <c r="C63" s="286" t="s">
        <v>929</v>
      </c>
      <c r="D63" s="287" t="s">
        <v>930</v>
      </c>
      <c r="E63" s="42" t="s">
        <v>936</v>
      </c>
      <c r="F63" s="95" t="s">
        <v>1</v>
      </c>
      <c r="G63" s="46"/>
      <c r="H63" s="37" t="s">
        <v>934</v>
      </c>
    </row>
    <row r="64" spans="1:8" s="10" customFormat="1" ht="18" customHeight="1">
      <c r="A64" s="45">
        <v>20</v>
      </c>
      <c r="B64" s="51" t="s">
        <v>931</v>
      </c>
      <c r="C64" s="286" t="s">
        <v>304</v>
      </c>
      <c r="D64" s="287" t="s">
        <v>169</v>
      </c>
      <c r="E64" s="42" t="s">
        <v>936</v>
      </c>
      <c r="F64" s="95" t="s">
        <v>1</v>
      </c>
      <c r="G64" s="46"/>
      <c r="H64" s="37" t="s">
        <v>934</v>
      </c>
    </row>
    <row r="65" spans="1:8" s="10" customFormat="1" ht="18" customHeight="1">
      <c r="A65" s="45">
        <v>21</v>
      </c>
      <c r="B65" s="51" t="s">
        <v>932</v>
      </c>
      <c r="C65" s="286" t="s">
        <v>114</v>
      </c>
      <c r="D65" s="287" t="s">
        <v>46</v>
      </c>
      <c r="E65" s="42" t="s">
        <v>936</v>
      </c>
      <c r="F65" s="95" t="s">
        <v>1</v>
      </c>
      <c r="G65" s="46"/>
      <c r="H65" s="37" t="s">
        <v>934</v>
      </c>
    </row>
    <row r="66" spans="1:8" s="10" customFormat="1" ht="18" customHeight="1">
      <c r="A66" s="45">
        <v>22</v>
      </c>
      <c r="B66" s="51" t="s">
        <v>933</v>
      </c>
      <c r="C66" s="286" t="s">
        <v>216</v>
      </c>
      <c r="D66" s="287" t="s">
        <v>112</v>
      </c>
      <c r="E66" s="42" t="s">
        <v>936</v>
      </c>
      <c r="F66" s="95" t="s">
        <v>1</v>
      </c>
      <c r="G66" s="46"/>
      <c r="H66" s="37" t="s">
        <v>934</v>
      </c>
    </row>
    <row r="67" spans="1:8" s="10" customFormat="1" ht="20.100000000000001" customHeight="1">
      <c r="A67" s="72"/>
      <c r="B67" s="494" t="s">
        <v>251</v>
      </c>
      <c r="C67" s="498"/>
      <c r="D67" s="109">
        <f>A71</f>
        <v>4</v>
      </c>
      <c r="E67" s="42"/>
      <c r="F67" s="69"/>
      <c r="G67" s="46"/>
    </row>
    <row r="68" spans="1:8" s="10" customFormat="1" ht="18" customHeight="1">
      <c r="A68" s="45">
        <v>1</v>
      </c>
      <c r="B68" s="51" t="s">
        <v>937</v>
      </c>
      <c r="C68" s="286" t="s">
        <v>938</v>
      </c>
      <c r="D68" s="287" t="s">
        <v>416</v>
      </c>
      <c r="E68" s="42" t="s">
        <v>946</v>
      </c>
      <c r="F68" s="69" t="s">
        <v>1859</v>
      </c>
      <c r="G68" s="45"/>
      <c r="H68" s="37" t="s">
        <v>768</v>
      </c>
    </row>
    <row r="69" spans="1:8" s="10" customFormat="1" ht="18" customHeight="1">
      <c r="A69" s="45">
        <v>2</v>
      </c>
      <c r="B69" s="51" t="s">
        <v>939</v>
      </c>
      <c r="C69" s="286" t="s">
        <v>940</v>
      </c>
      <c r="D69" s="287" t="s">
        <v>128</v>
      </c>
      <c r="E69" s="42" t="s">
        <v>946</v>
      </c>
      <c r="F69" s="95" t="s">
        <v>1</v>
      </c>
      <c r="G69" s="45"/>
      <c r="H69" s="37" t="s">
        <v>768</v>
      </c>
    </row>
    <row r="70" spans="1:8" s="10" customFormat="1" ht="18" customHeight="1">
      <c r="A70" s="45">
        <v>3</v>
      </c>
      <c r="B70" s="51" t="s">
        <v>941</v>
      </c>
      <c r="C70" s="286" t="s">
        <v>942</v>
      </c>
      <c r="D70" s="287" t="s">
        <v>181</v>
      </c>
      <c r="E70" s="42" t="s">
        <v>946</v>
      </c>
      <c r="F70" s="95" t="s">
        <v>1</v>
      </c>
      <c r="G70" s="46"/>
      <c r="H70" s="37" t="s">
        <v>768</v>
      </c>
    </row>
    <row r="71" spans="1:8" s="10" customFormat="1" ht="18" customHeight="1">
      <c r="A71" s="45">
        <v>4</v>
      </c>
      <c r="B71" s="70" t="s">
        <v>943</v>
      </c>
      <c r="C71" s="284" t="s">
        <v>944</v>
      </c>
      <c r="D71" s="285" t="s">
        <v>945</v>
      </c>
      <c r="E71" s="42" t="s">
        <v>946</v>
      </c>
      <c r="F71" s="95" t="s">
        <v>1</v>
      </c>
      <c r="G71" s="128"/>
      <c r="H71" s="37" t="s">
        <v>768</v>
      </c>
    </row>
    <row r="72" spans="1:8" s="108" customFormat="1" ht="20.100000000000001" customHeight="1">
      <c r="A72" s="107"/>
      <c r="B72" s="475" t="s">
        <v>253</v>
      </c>
      <c r="C72" s="476"/>
      <c r="D72" s="125">
        <f>A79</f>
        <v>7</v>
      </c>
      <c r="E72" s="95"/>
      <c r="F72" s="69"/>
      <c r="G72" s="54"/>
    </row>
    <row r="73" spans="1:8" s="10" customFormat="1" ht="18" customHeight="1">
      <c r="A73" s="45">
        <v>1</v>
      </c>
      <c r="B73" s="51" t="s">
        <v>947</v>
      </c>
      <c r="C73" s="286" t="s">
        <v>948</v>
      </c>
      <c r="D73" s="287" t="s">
        <v>11</v>
      </c>
      <c r="E73" s="42" t="s">
        <v>958</v>
      </c>
      <c r="F73" s="69" t="s">
        <v>848</v>
      </c>
      <c r="G73" s="128"/>
      <c r="H73" s="37" t="s">
        <v>340</v>
      </c>
    </row>
    <row r="74" spans="1:8" s="10" customFormat="1" ht="18" customHeight="1">
      <c r="A74" s="45">
        <v>2</v>
      </c>
      <c r="B74" s="51" t="s">
        <v>949</v>
      </c>
      <c r="C74" s="286" t="s">
        <v>950</v>
      </c>
      <c r="D74" s="287" t="s">
        <v>151</v>
      </c>
      <c r="E74" s="42" t="s">
        <v>958</v>
      </c>
      <c r="F74" s="95" t="s">
        <v>1</v>
      </c>
      <c r="G74" s="46"/>
      <c r="H74" s="37" t="s">
        <v>340</v>
      </c>
    </row>
    <row r="75" spans="1:8" s="10" customFormat="1" ht="18" customHeight="1">
      <c r="A75" s="45">
        <v>3</v>
      </c>
      <c r="B75" s="51" t="s">
        <v>951</v>
      </c>
      <c r="C75" s="286" t="s">
        <v>952</v>
      </c>
      <c r="D75" s="287" t="s">
        <v>156</v>
      </c>
      <c r="E75" s="42" t="s">
        <v>958</v>
      </c>
      <c r="F75" s="95" t="s">
        <v>1</v>
      </c>
      <c r="G75" s="46"/>
      <c r="H75" s="37" t="s">
        <v>340</v>
      </c>
    </row>
    <row r="76" spans="1:8" s="10" customFormat="1" ht="18" customHeight="1">
      <c r="A76" s="45">
        <v>4</v>
      </c>
      <c r="B76" s="51" t="s">
        <v>953</v>
      </c>
      <c r="C76" s="286" t="s">
        <v>229</v>
      </c>
      <c r="D76" s="287" t="s">
        <v>378</v>
      </c>
      <c r="E76" s="42" t="s">
        <v>958</v>
      </c>
      <c r="F76" s="95" t="s">
        <v>1</v>
      </c>
      <c r="G76" s="45"/>
      <c r="H76" s="37" t="s">
        <v>340</v>
      </c>
    </row>
    <row r="77" spans="1:8" s="10" customFormat="1" ht="18" customHeight="1">
      <c r="A77" s="45">
        <v>5</v>
      </c>
      <c r="B77" s="51" t="s">
        <v>954</v>
      </c>
      <c r="C77" s="286" t="s">
        <v>955</v>
      </c>
      <c r="D77" s="287" t="s">
        <v>45</v>
      </c>
      <c r="E77" s="42" t="s">
        <v>958</v>
      </c>
      <c r="F77" s="95" t="s">
        <v>1</v>
      </c>
      <c r="G77" s="46"/>
      <c r="H77" s="37" t="s">
        <v>340</v>
      </c>
    </row>
    <row r="78" spans="1:8" s="10" customFormat="1" ht="18" customHeight="1">
      <c r="A78" s="45">
        <v>6</v>
      </c>
      <c r="B78" s="51" t="s">
        <v>956</v>
      </c>
      <c r="C78" s="286" t="s">
        <v>85</v>
      </c>
      <c r="D78" s="287" t="s">
        <v>117</v>
      </c>
      <c r="E78" s="42" t="s">
        <v>958</v>
      </c>
      <c r="F78" s="95" t="s">
        <v>1</v>
      </c>
      <c r="G78" s="46"/>
      <c r="H78" s="37" t="s">
        <v>340</v>
      </c>
    </row>
    <row r="79" spans="1:8" s="10" customFormat="1" ht="18" customHeight="1">
      <c r="A79" s="45">
        <v>7</v>
      </c>
      <c r="B79" s="51" t="s">
        <v>957</v>
      </c>
      <c r="C79" s="286" t="s">
        <v>83</v>
      </c>
      <c r="D79" s="287" t="s">
        <v>192</v>
      </c>
      <c r="E79" s="42" t="s">
        <v>958</v>
      </c>
      <c r="F79" s="95" t="s">
        <v>1</v>
      </c>
      <c r="G79" s="46"/>
      <c r="H79" s="37" t="s">
        <v>340</v>
      </c>
    </row>
    <row r="80" spans="1:8" s="10" customFormat="1" ht="20.100000000000001" hidden="1" customHeight="1">
      <c r="A80" s="72"/>
      <c r="B80" s="492" t="s">
        <v>256</v>
      </c>
      <c r="C80" s="492"/>
      <c r="D80" s="109">
        <f>A90</f>
        <v>10</v>
      </c>
      <c r="E80" s="42"/>
      <c r="F80" s="69"/>
      <c r="G80" s="54"/>
    </row>
    <row r="81" spans="1:7" s="10" customFormat="1" ht="17.100000000000001" hidden="1" customHeight="1">
      <c r="A81" s="45">
        <v>1</v>
      </c>
      <c r="B81" s="51"/>
      <c r="C81" s="59"/>
      <c r="D81" s="60"/>
      <c r="E81" s="42"/>
      <c r="F81" s="69"/>
      <c r="G81" s="45"/>
    </row>
    <row r="82" spans="1:7" s="10" customFormat="1" ht="17.100000000000001" hidden="1" customHeight="1">
      <c r="A82" s="45">
        <v>2</v>
      </c>
      <c r="B82" s="51"/>
      <c r="C82" s="59"/>
      <c r="D82" s="60"/>
      <c r="E82" s="42"/>
      <c r="F82" s="69"/>
      <c r="G82" s="45"/>
    </row>
    <row r="83" spans="1:7" s="10" customFormat="1" ht="17.100000000000001" hidden="1" customHeight="1">
      <c r="A83" s="45">
        <v>3</v>
      </c>
      <c r="B83" s="51"/>
      <c r="C83" s="59"/>
      <c r="D83" s="60"/>
      <c r="E83" s="42"/>
      <c r="F83" s="69"/>
      <c r="G83" s="45"/>
    </row>
    <row r="84" spans="1:7" s="10" customFormat="1" ht="17.100000000000001" hidden="1" customHeight="1">
      <c r="A84" s="45">
        <v>4</v>
      </c>
      <c r="B84" s="51"/>
      <c r="C84" s="59"/>
      <c r="D84" s="60"/>
      <c r="E84" s="42"/>
      <c r="F84" s="69"/>
      <c r="G84" s="45"/>
    </row>
    <row r="85" spans="1:7" s="10" customFormat="1" ht="17.100000000000001" hidden="1" customHeight="1">
      <c r="A85" s="45">
        <v>5</v>
      </c>
      <c r="B85" s="51"/>
      <c r="C85" s="59"/>
      <c r="D85" s="60"/>
      <c r="E85" s="42"/>
      <c r="F85" s="69"/>
      <c r="G85" s="45"/>
    </row>
    <row r="86" spans="1:7" s="10" customFormat="1" ht="17.100000000000001" hidden="1" customHeight="1">
      <c r="A86" s="45">
        <v>6</v>
      </c>
      <c r="B86" s="51"/>
      <c r="C86" s="59"/>
      <c r="D86" s="60"/>
      <c r="E86" s="42"/>
      <c r="F86" s="69"/>
      <c r="G86" s="45"/>
    </row>
    <row r="87" spans="1:7" s="10" customFormat="1" ht="17.100000000000001" hidden="1" customHeight="1">
      <c r="A87" s="45">
        <v>7</v>
      </c>
      <c r="B87" s="51"/>
      <c r="C87" s="59"/>
      <c r="D87" s="60"/>
      <c r="E87" s="42"/>
      <c r="F87" s="69"/>
      <c r="G87" s="45"/>
    </row>
    <row r="88" spans="1:7" s="10" customFormat="1" ht="17.100000000000001" hidden="1" customHeight="1">
      <c r="A88" s="45">
        <v>8</v>
      </c>
      <c r="B88" s="51"/>
      <c r="C88" s="59"/>
      <c r="D88" s="60"/>
      <c r="E88" s="42"/>
      <c r="F88" s="69"/>
      <c r="G88" s="45"/>
    </row>
    <row r="89" spans="1:7" s="10" customFormat="1" ht="17.100000000000001" hidden="1" customHeight="1">
      <c r="A89" s="45">
        <v>9</v>
      </c>
      <c r="B89" s="51"/>
      <c r="C89" s="59"/>
      <c r="D89" s="60"/>
      <c r="E89" s="42"/>
      <c r="F89" s="69"/>
      <c r="G89" s="45"/>
    </row>
    <row r="90" spans="1:7" s="10" customFormat="1" ht="17.100000000000001" hidden="1" customHeight="1">
      <c r="A90" s="45">
        <v>10</v>
      </c>
      <c r="B90" s="51"/>
      <c r="C90" s="59"/>
      <c r="D90" s="60"/>
      <c r="E90" s="42"/>
      <c r="F90" s="69"/>
      <c r="G90" s="45"/>
    </row>
    <row r="91" spans="1:7" s="10" customFormat="1" ht="20.100000000000001" hidden="1" customHeight="1">
      <c r="A91" s="72"/>
      <c r="B91" s="473" t="s">
        <v>267</v>
      </c>
      <c r="C91" s="493"/>
      <c r="D91" s="109">
        <f>A101</f>
        <v>10</v>
      </c>
      <c r="E91" s="42"/>
      <c r="F91" s="69"/>
      <c r="G91" s="54"/>
    </row>
    <row r="92" spans="1:7" s="10" customFormat="1" ht="17.100000000000001" hidden="1" customHeight="1">
      <c r="A92" s="33">
        <v>1</v>
      </c>
      <c r="B92" s="51"/>
      <c r="C92" s="59"/>
      <c r="D92" s="60"/>
      <c r="E92" s="42"/>
      <c r="F92" s="69"/>
      <c r="G92" s="45"/>
    </row>
    <row r="93" spans="1:7" s="10" customFormat="1" ht="17.100000000000001" hidden="1" customHeight="1">
      <c r="A93" s="33">
        <v>2</v>
      </c>
      <c r="B93" s="51"/>
      <c r="C93" s="59"/>
      <c r="D93" s="60"/>
      <c r="E93" s="42"/>
      <c r="F93" s="69"/>
      <c r="G93" s="45"/>
    </row>
    <row r="94" spans="1:7" s="10" customFormat="1" ht="17.100000000000001" hidden="1" customHeight="1">
      <c r="A94" s="33">
        <v>3</v>
      </c>
      <c r="B94" s="51"/>
      <c r="C94" s="59"/>
      <c r="D94" s="60"/>
      <c r="E94" s="42"/>
      <c r="F94" s="69"/>
      <c r="G94" s="45"/>
    </row>
    <row r="95" spans="1:7" s="10" customFormat="1" ht="17.100000000000001" hidden="1" customHeight="1">
      <c r="A95" s="33">
        <v>4</v>
      </c>
      <c r="B95" s="51"/>
      <c r="C95" s="59"/>
      <c r="D95" s="60"/>
      <c r="E95" s="42"/>
      <c r="F95" s="69"/>
      <c r="G95" s="45"/>
    </row>
    <row r="96" spans="1:7" s="10" customFormat="1" ht="17.100000000000001" hidden="1" customHeight="1">
      <c r="A96" s="33">
        <v>5</v>
      </c>
      <c r="B96" s="51"/>
      <c r="C96" s="59"/>
      <c r="D96" s="60"/>
      <c r="E96" s="42"/>
      <c r="F96" s="69"/>
      <c r="G96" s="45"/>
    </row>
    <row r="97" spans="1:7" s="10" customFormat="1" ht="17.100000000000001" hidden="1" customHeight="1">
      <c r="A97" s="33">
        <v>6</v>
      </c>
      <c r="B97" s="51"/>
      <c r="C97" s="59"/>
      <c r="D97" s="60"/>
      <c r="E97" s="42"/>
      <c r="F97" s="69"/>
      <c r="G97" s="46"/>
    </row>
    <row r="98" spans="1:7" s="10" customFormat="1" ht="17.100000000000001" hidden="1" customHeight="1">
      <c r="A98" s="33">
        <v>7</v>
      </c>
      <c r="B98" s="51"/>
      <c r="C98" s="59"/>
      <c r="D98" s="60"/>
      <c r="E98" s="42"/>
      <c r="F98" s="69"/>
      <c r="G98" s="46"/>
    </row>
    <row r="99" spans="1:7" s="10" customFormat="1" ht="17.100000000000001" hidden="1" customHeight="1">
      <c r="A99" s="33">
        <v>8</v>
      </c>
      <c r="B99" s="51"/>
      <c r="C99" s="59"/>
      <c r="D99" s="60"/>
      <c r="E99" s="42"/>
      <c r="F99" s="69"/>
      <c r="G99" s="46"/>
    </row>
    <row r="100" spans="1:7" s="10" customFormat="1" ht="17.100000000000001" hidden="1" customHeight="1">
      <c r="A100" s="33">
        <v>9</v>
      </c>
      <c r="B100" s="51"/>
      <c r="C100" s="59"/>
      <c r="D100" s="60"/>
      <c r="E100" s="42"/>
      <c r="F100" s="69"/>
      <c r="G100" s="45"/>
    </row>
    <row r="101" spans="1:7" s="10" customFormat="1" ht="17.100000000000001" hidden="1" customHeight="1">
      <c r="A101" s="33">
        <v>10</v>
      </c>
      <c r="B101" s="51"/>
      <c r="C101" s="59"/>
      <c r="D101" s="60"/>
      <c r="E101" s="42"/>
      <c r="F101" s="69"/>
      <c r="G101" s="43"/>
    </row>
    <row r="102" spans="1:7" s="10" customFormat="1" ht="24.95" customHeight="1">
      <c r="A102" s="446" t="s">
        <v>30</v>
      </c>
      <c r="B102" s="447"/>
      <c r="C102" s="447"/>
      <c r="D102" s="208">
        <f>SUM(D10,D20,D32,D44,D67,D72)</f>
        <v>64</v>
      </c>
      <c r="E102" s="207"/>
      <c r="F102" s="448"/>
      <c r="G102" s="449"/>
    </row>
    <row r="103" spans="1:7" ht="24.95" customHeight="1">
      <c r="B103" s="27"/>
      <c r="C103" s="28"/>
      <c r="D103" s="291"/>
      <c r="E103" s="90" t="s">
        <v>92</v>
      </c>
      <c r="F103" s="237"/>
      <c r="G103" s="53"/>
    </row>
    <row r="104" spans="1:7" ht="18" customHeight="1">
      <c r="B104" s="34"/>
      <c r="C104" s="35"/>
      <c r="D104" s="35"/>
      <c r="E104" s="56"/>
      <c r="F104" s="91"/>
      <c r="G104" s="53"/>
    </row>
    <row r="105" spans="1:7" ht="18" customHeight="1">
      <c r="B105" s="34"/>
      <c r="C105" s="35"/>
      <c r="D105" s="35"/>
      <c r="E105" s="56"/>
      <c r="F105" s="91"/>
      <c r="G105" s="53"/>
    </row>
    <row r="106" spans="1:7" ht="18" customHeight="1">
      <c r="B106" s="34"/>
      <c r="C106" s="35"/>
      <c r="D106" s="35"/>
      <c r="E106" s="56"/>
      <c r="F106" s="91"/>
      <c r="G106" s="53"/>
    </row>
    <row r="107" spans="1:7" ht="18" customHeight="1">
      <c r="A107" s="202"/>
      <c r="B107" s="202"/>
      <c r="C107" s="202"/>
      <c r="D107" s="202"/>
      <c r="E107" s="202"/>
      <c r="F107" s="202"/>
      <c r="G107" s="202"/>
    </row>
    <row r="108" spans="1:7" ht="18" customHeight="1">
      <c r="A108" s="202"/>
      <c r="B108" s="202"/>
      <c r="C108" s="202"/>
      <c r="D108" s="202"/>
      <c r="E108" s="202"/>
      <c r="F108" s="202"/>
      <c r="G108" s="202"/>
    </row>
    <row r="109" spans="1:7" ht="18" customHeight="1">
      <c r="A109" s="202"/>
      <c r="B109" s="202"/>
      <c r="C109" s="202"/>
      <c r="D109" s="202"/>
      <c r="E109" s="202"/>
      <c r="F109" s="202"/>
      <c r="G109" s="202"/>
    </row>
    <row r="110" spans="1:7" ht="18" customHeight="1">
      <c r="A110" s="202"/>
      <c r="B110" s="202"/>
      <c r="C110" s="202"/>
      <c r="D110" s="202"/>
      <c r="E110" s="202"/>
      <c r="F110" s="202"/>
      <c r="G110" s="202"/>
    </row>
    <row r="111" spans="1:7" ht="18" customHeight="1">
      <c r="A111" s="202"/>
      <c r="B111" s="202"/>
      <c r="C111" s="202"/>
      <c r="D111" s="202"/>
      <c r="E111" s="202"/>
      <c r="F111" s="202"/>
      <c r="G111" s="202"/>
    </row>
    <row r="112" spans="1:7" ht="18" customHeight="1">
      <c r="A112" s="202"/>
      <c r="B112" s="202"/>
      <c r="C112" s="202"/>
      <c r="D112" s="202"/>
      <c r="E112" s="202"/>
      <c r="F112" s="202"/>
      <c r="G112" s="202"/>
    </row>
    <row r="113" spans="1:7" ht="18" customHeight="1">
      <c r="A113" s="202"/>
      <c r="B113" s="202"/>
      <c r="C113" s="202"/>
      <c r="D113" s="202"/>
      <c r="E113" s="202"/>
      <c r="F113" s="202"/>
      <c r="G113" s="202"/>
    </row>
    <row r="114" spans="1:7" ht="18" customHeight="1">
      <c r="A114" s="202"/>
      <c r="B114" s="202"/>
      <c r="C114" s="202"/>
      <c r="D114" s="202"/>
      <c r="E114" s="202"/>
      <c r="F114" s="202"/>
      <c r="G114" s="202"/>
    </row>
    <row r="115" spans="1:7" ht="18" customHeight="1">
      <c r="A115" s="202"/>
      <c r="B115" s="202"/>
      <c r="C115" s="202"/>
      <c r="D115" s="202"/>
      <c r="E115" s="202"/>
      <c r="F115" s="202"/>
      <c r="G115" s="202"/>
    </row>
    <row r="116" spans="1:7" ht="18" customHeight="1">
      <c r="A116" s="202"/>
      <c r="B116" s="202"/>
      <c r="C116" s="202"/>
      <c r="D116" s="202"/>
      <c r="E116" s="202"/>
      <c r="F116" s="202"/>
      <c r="G116" s="202"/>
    </row>
    <row r="117" spans="1:7" ht="18" customHeight="1">
      <c r="A117" s="204"/>
      <c r="B117" s="204"/>
      <c r="C117" s="204"/>
      <c r="D117" s="204"/>
      <c r="F117" s="204"/>
      <c r="G117" s="204"/>
    </row>
    <row r="118" spans="1:7" ht="18" customHeight="1">
      <c r="A118" s="204"/>
      <c r="B118" s="204"/>
      <c r="C118" s="204"/>
      <c r="D118" s="204"/>
      <c r="F118" s="204"/>
      <c r="G118" s="204"/>
    </row>
    <row r="119" spans="1:7" ht="18" customHeight="1">
      <c r="A119" s="204"/>
      <c r="B119" s="204"/>
      <c r="C119" s="204"/>
      <c r="D119" s="204"/>
      <c r="F119" s="204"/>
      <c r="G119" s="204"/>
    </row>
    <row r="120" spans="1:7" ht="18" customHeight="1">
      <c r="A120" s="204"/>
      <c r="B120" s="204"/>
      <c r="C120" s="204"/>
      <c r="D120" s="204"/>
      <c r="F120" s="204"/>
      <c r="G120" s="204"/>
    </row>
    <row r="121" spans="1:7" ht="18" customHeight="1">
      <c r="A121" s="204"/>
      <c r="B121" s="204"/>
      <c r="C121" s="204"/>
      <c r="D121" s="204"/>
      <c r="F121" s="204"/>
      <c r="G121" s="204"/>
    </row>
    <row r="122" spans="1:7" ht="18" customHeight="1">
      <c r="A122" s="204"/>
      <c r="B122" s="204"/>
      <c r="C122" s="204"/>
      <c r="D122" s="204"/>
      <c r="F122" s="204"/>
      <c r="G122" s="204"/>
    </row>
    <row r="123" spans="1:7" ht="18" customHeight="1">
      <c r="A123" s="204"/>
      <c r="B123" s="204"/>
      <c r="C123" s="204"/>
      <c r="D123" s="204"/>
      <c r="F123" s="204"/>
      <c r="G123" s="204"/>
    </row>
    <row r="124" spans="1:7" ht="18" customHeight="1">
      <c r="A124" s="204"/>
      <c r="B124" s="204"/>
      <c r="C124" s="204"/>
      <c r="D124" s="204"/>
      <c r="F124" s="204"/>
      <c r="G124" s="204"/>
    </row>
    <row r="125" spans="1:7" ht="18" customHeight="1">
      <c r="A125" s="204"/>
      <c r="B125" s="204"/>
      <c r="C125" s="204"/>
      <c r="D125" s="204"/>
      <c r="F125" s="204"/>
      <c r="G125" s="204"/>
    </row>
    <row r="126" spans="1:7" ht="18" customHeight="1">
      <c r="A126" s="204"/>
      <c r="B126" s="204"/>
      <c r="C126" s="204"/>
      <c r="D126" s="204"/>
      <c r="F126" s="204"/>
      <c r="G126" s="204"/>
    </row>
    <row r="127" spans="1:7" ht="18" customHeight="1">
      <c r="A127" s="204"/>
      <c r="B127" s="204"/>
      <c r="C127" s="204"/>
      <c r="D127" s="204"/>
      <c r="F127" s="204"/>
      <c r="G127" s="204"/>
    </row>
    <row r="128" spans="1:7" ht="18" customHeight="1">
      <c r="A128" s="202"/>
      <c r="B128" s="202"/>
      <c r="C128" s="202"/>
      <c r="D128" s="202"/>
      <c r="E128" s="202"/>
      <c r="F128" s="202"/>
      <c r="G128" s="202"/>
    </row>
    <row r="129" spans="1:7" ht="18" customHeight="1">
      <c r="A129" s="202"/>
      <c r="B129" s="202"/>
      <c r="C129" s="202"/>
      <c r="D129" s="202"/>
      <c r="E129" s="202"/>
      <c r="F129" s="202"/>
      <c r="G129" s="202"/>
    </row>
    <row r="130" spans="1:7" ht="18" customHeight="1">
      <c r="A130" s="202"/>
      <c r="B130" s="202"/>
      <c r="C130" s="202"/>
      <c r="D130" s="202"/>
      <c r="E130" s="202"/>
      <c r="F130" s="202"/>
      <c r="G130" s="202"/>
    </row>
    <row r="131" spans="1:7" ht="18" customHeight="1">
      <c r="A131" s="202"/>
      <c r="B131" s="202"/>
      <c r="C131" s="202"/>
      <c r="D131" s="202"/>
      <c r="E131" s="202"/>
      <c r="F131" s="202"/>
      <c r="G131" s="202"/>
    </row>
    <row r="132" spans="1:7" ht="18" customHeight="1">
      <c r="A132" s="202"/>
      <c r="B132" s="202"/>
      <c r="C132" s="202"/>
      <c r="D132" s="202"/>
      <c r="E132" s="202"/>
      <c r="F132" s="202"/>
      <c r="G132" s="202"/>
    </row>
    <row r="133" spans="1:7" ht="18" customHeight="1">
      <c r="A133" s="204"/>
      <c r="B133" s="204"/>
      <c r="C133" s="204"/>
      <c r="D133" s="204"/>
      <c r="F133" s="204"/>
      <c r="G133" s="204"/>
    </row>
    <row r="134" spans="1:7" ht="18" customHeight="1">
      <c r="A134" s="204"/>
      <c r="B134" s="204"/>
      <c r="C134" s="204"/>
      <c r="D134" s="204"/>
      <c r="F134" s="204"/>
      <c r="G134" s="204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view="pageBreakPreview" topLeftCell="A76" zoomScaleNormal="100" workbookViewId="0">
      <selection activeCell="B98" sqref="B98"/>
    </sheetView>
  </sheetViews>
  <sheetFormatPr defaultRowHeight="15"/>
  <cols>
    <col min="1" max="1" width="4.625" style="272" customWidth="1"/>
    <col min="2" max="2" width="8.625" style="272" customWidth="1"/>
    <col min="3" max="3" width="19.625" style="4" customWidth="1"/>
    <col min="4" max="4" width="7.125" style="4" customWidth="1"/>
    <col min="5" max="5" width="10.625" style="272" customWidth="1"/>
    <col min="6" max="6" width="23.625" style="4" customWidth="1"/>
    <col min="7" max="7" width="20.625" style="4" customWidth="1"/>
    <col min="8" max="16384" width="9" style="4"/>
  </cols>
  <sheetData>
    <row r="1" spans="1:8" ht="17.100000000000001" customHeight="1">
      <c r="A1" s="433" t="s">
        <v>7</v>
      </c>
      <c r="B1" s="433"/>
      <c r="C1" s="433"/>
      <c r="D1" s="433"/>
      <c r="E1" s="434" t="s">
        <v>23</v>
      </c>
      <c r="F1" s="434"/>
      <c r="G1" s="434"/>
    </row>
    <row r="2" spans="1:8" ht="17.100000000000001" customHeight="1">
      <c r="A2" s="434" t="s">
        <v>18</v>
      </c>
      <c r="B2" s="434"/>
      <c r="C2" s="434"/>
      <c r="D2" s="434"/>
      <c r="E2" s="435" t="s">
        <v>24</v>
      </c>
      <c r="F2" s="435"/>
      <c r="G2" s="435"/>
    </row>
    <row r="3" spans="1:8" ht="17.100000000000001" customHeight="1">
      <c r="A3" s="434" t="s">
        <v>31</v>
      </c>
      <c r="B3" s="434"/>
      <c r="C3" s="434"/>
      <c r="D3" s="434"/>
      <c r="E3" s="434"/>
      <c r="F3" s="434"/>
      <c r="G3" s="434"/>
    </row>
    <row r="4" spans="1:8" ht="17.100000000000001" customHeight="1">
      <c r="A4" s="437"/>
      <c r="B4" s="437"/>
      <c r="C4" s="437"/>
      <c r="D4" s="437"/>
      <c r="E4" s="22"/>
      <c r="F4" s="490" t="s">
        <v>1864</v>
      </c>
      <c r="G4" s="490"/>
    </row>
    <row r="5" spans="1:8" s="15" customFormat="1" ht="45" customHeight="1">
      <c r="A5" s="451" t="s">
        <v>1805</v>
      </c>
      <c r="B5" s="438"/>
      <c r="C5" s="452"/>
      <c r="D5" s="452"/>
      <c r="E5" s="452"/>
      <c r="F5" s="452"/>
      <c r="G5" s="452"/>
    </row>
    <row r="6" spans="1:8" s="10" customFormat="1" ht="30" customHeight="1">
      <c r="A6" s="502" t="s">
        <v>1854</v>
      </c>
      <c r="B6" s="502"/>
      <c r="C6" s="502"/>
      <c r="D6" s="502"/>
      <c r="E6" s="502"/>
      <c r="F6" s="502"/>
      <c r="G6" s="502"/>
    </row>
    <row r="7" spans="1:8" ht="9.9499999999999993" customHeight="1">
      <c r="A7" s="6"/>
      <c r="B7" s="6"/>
      <c r="C7" s="6"/>
      <c r="D7" s="6"/>
      <c r="E7" s="6"/>
      <c r="F7" s="23"/>
      <c r="G7" s="30"/>
    </row>
    <row r="8" spans="1:8" s="8" customFormat="1" ht="20.100000000000001" customHeight="1">
      <c r="A8" s="226" t="s">
        <v>22</v>
      </c>
      <c r="B8" s="273" t="s">
        <v>5</v>
      </c>
      <c r="C8" s="441" t="s">
        <v>25</v>
      </c>
      <c r="D8" s="442"/>
      <c r="E8" s="226" t="s">
        <v>26</v>
      </c>
      <c r="F8" s="226" t="s">
        <v>27</v>
      </c>
      <c r="G8" s="12" t="s">
        <v>28</v>
      </c>
    </row>
    <row r="9" spans="1:8" s="8" customFormat="1" ht="15" customHeight="1">
      <c r="A9" s="473" t="s">
        <v>1847</v>
      </c>
      <c r="B9" s="493"/>
      <c r="C9" s="493"/>
      <c r="D9" s="493"/>
      <c r="E9" s="493"/>
      <c r="F9" s="493"/>
      <c r="G9" s="474"/>
    </row>
    <row r="10" spans="1:8" s="8" customFormat="1" ht="15" customHeight="1">
      <c r="A10" s="226"/>
      <c r="B10" s="494" t="s">
        <v>254</v>
      </c>
      <c r="C10" s="495"/>
      <c r="D10" s="274">
        <f>A12</f>
        <v>2</v>
      </c>
      <c r="E10" s="282"/>
      <c r="F10" s="282"/>
      <c r="G10" s="231"/>
    </row>
    <row r="11" spans="1:8" s="10" customFormat="1" ht="15" customHeight="1">
      <c r="A11" s="45">
        <v>1</v>
      </c>
      <c r="B11" s="51" t="s">
        <v>1686</v>
      </c>
      <c r="C11" s="286" t="s">
        <v>987</v>
      </c>
      <c r="D11" s="287" t="s">
        <v>142</v>
      </c>
      <c r="E11" s="42" t="s">
        <v>1688</v>
      </c>
      <c r="F11" s="69" t="s">
        <v>1860</v>
      </c>
      <c r="G11" s="37"/>
      <c r="H11" s="37" t="s">
        <v>864</v>
      </c>
    </row>
    <row r="12" spans="1:8" s="10" customFormat="1" ht="15" customHeight="1">
      <c r="A12" s="45">
        <v>2</v>
      </c>
      <c r="B12" s="51" t="s">
        <v>1687</v>
      </c>
      <c r="C12" s="286" t="s">
        <v>42</v>
      </c>
      <c r="D12" s="287" t="s">
        <v>1062</v>
      </c>
      <c r="E12" s="42" t="s">
        <v>1688</v>
      </c>
      <c r="F12" s="95" t="s">
        <v>1</v>
      </c>
      <c r="G12" s="256" t="s">
        <v>1875</v>
      </c>
      <c r="H12" s="37" t="s">
        <v>864</v>
      </c>
    </row>
    <row r="13" spans="1:8" s="8" customFormat="1" ht="15" customHeight="1">
      <c r="A13" s="226"/>
      <c r="B13" s="496" t="s">
        <v>1296</v>
      </c>
      <c r="C13" s="497"/>
      <c r="D13" s="274">
        <f>A16</f>
        <v>3</v>
      </c>
      <c r="E13" s="44"/>
      <c r="F13" s="44"/>
      <c r="G13" s="54"/>
    </row>
    <row r="14" spans="1:8" s="10" customFormat="1" ht="15" customHeight="1">
      <c r="A14" s="45">
        <v>1</v>
      </c>
      <c r="B14" s="51" t="s">
        <v>1727</v>
      </c>
      <c r="C14" s="286" t="s">
        <v>990</v>
      </c>
      <c r="D14" s="287" t="s">
        <v>81</v>
      </c>
      <c r="E14" s="42" t="s">
        <v>1730</v>
      </c>
      <c r="F14" s="69" t="s">
        <v>848</v>
      </c>
      <c r="G14" s="45"/>
      <c r="H14" s="37" t="s">
        <v>566</v>
      </c>
    </row>
    <row r="15" spans="1:8" s="10" customFormat="1" ht="15" customHeight="1">
      <c r="A15" s="45">
        <v>2</v>
      </c>
      <c r="B15" s="51" t="s">
        <v>1728</v>
      </c>
      <c r="C15" s="286" t="s">
        <v>162</v>
      </c>
      <c r="D15" s="287" t="s">
        <v>128</v>
      </c>
      <c r="E15" s="42" t="s">
        <v>1730</v>
      </c>
      <c r="F15" s="95" t="s">
        <v>1</v>
      </c>
      <c r="G15" s="46"/>
      <c r="H15" s="37" t="s">
        <v>566</v>
      </c>
    </row>
    <row r="16" spans="1:8" s="10" customFormat="1" ht="15" customHeight="1">
      <c r="A16" s="45">
        <v>3</v>
      </c>
      <c r="B16" s="51" t="s">
        <v>1729</v>
      </c>
      <c r="C16" s="286" t="s">
        <v>1201</v>
      </c>
      <c r="D16" s="287" t="s">
        <v>82</v>
      </c>
      <c r="E16" s="42" t="s">
        <v>1730</v>
      </c>
      <c r="F16" s="95" t="s">
        <v>1</v>
      </c>
      <c r="G16" s="256" t="s">
        <v>1876</v>
      </c>
      <c r="H16" s="37" t="s">
        <v>566</v>
      </c>
    </row>
    <row r="17" spans="1:8" s="108" customFormat="1" ht="15" customHeight="1">
      <c r="A17" s="107"/>
      <c r="B17" s="475" t="s">
        <v>255</v>
      </c>
      <c r="C17" s="476"/>
      <c r="D17" s="125">
        <f>A23</f>
        <v>6</v>
      </c>
      <c r="E17" s="42"/>
      <c r="F17" s="95" t="s">
        <v>1</v>
      </c>
      <c r="G17" s="54"/>
    </row>
    <row r="18" spans="1:8" s="10" customFormat="1" ht="15" customHeight="1">
      <c r="A18" s="45">
        <v>1</v>
      </c>
      <c r="B18" s="51" t="s">
        <v>1689</v>
      </c>
      <c r="C18" s="286" t="s">
        <v>1690</v>
      </c>
      <c r="D18" s="287" t="s">
        <v>991</v>
      </c>
      <c r="E18" s="42" t="s">
        <v>1697</v>
      </c>
      <c r="F18" s="69" t="s">
        <v>848</v>
      </c>
      <c r="G18" s="46"/>
      <c r="H18" s="37" t="s">
        <v>934</v>
      </c>
    </row>
    <row r="19" spans="1:8" s="10" customFormat="1" ht="15" customHeight="1">
      <c r="A19" s="45">
        <v>2</v>
      </c>
      <c r="B19" s="51" t="s">
        <v>1691</v>
      </c>
      <c r="C19" s="286" t="s">
        <v>981</v>
      </c>
      <c r="D19" s="287" t="s">
        <v>11</v>
      </c>
      <c r="E19" s="42" t="s">
        <v>1697</v>
      </c>
      <c r="F19" s="95" t="s">
        <v>1</v>
      </c>
      <c r="G19" s="46"/>
      <c r="H19" s="37" t="s">
        <v>934</v>
      </c>
    </row>
    <row r="20" spans="1:8" s="10" customFormat="1" ht="15" customHeight="1">
      <c r="A20" s="45">
        <v>3</v>
      </c>
      <c r="B20" s="51" t="s">
        <v>1692</v>
      </c>
      <c r="C20" s="286" t="s">
        <v>1693</v>
      </c>
      <c r="D20" s="287" t="s">
        <v>124</v>
      </c>
      <c r="E20" s="42" t="s">
        <v>1697</v>
      </c>
      <c r="F20" s="95" t="s">
        <v>1</v>
      </c>
      <c r="G20" s="45"/>
      <c r="H20" s="37" t="s">
        <v>934</v>
      </c>
    </row>
    <row r="21" spans="1:8" s="10" customFormat="1" ht="15" customHeight="1">
      <c r="A21" s="45">
        <v>4</v>
      </c>
      <c r="B21" s="51" t="s">
        <v>1694</v>
      </c>
      <c r="C21" s="286" t="s">
        <v>69</v>
      </c>
      <c r="D21" s="287" t="s">
        <v>89</v>
      </c>
      <c r="E21" s="42" t="s">
        <v>1697</v>
      </c>
      <c r="F21" s="95" t="s">
        <v>1</v>
      </c>
      <c r="G21" s="46"/>
      <c r="H21" s="37" t="s">
        <v>934</v>
      </c>
    </row>
    <row r="22" spans="1:8" s="10" customFormat="1" ht="15" customHeight="1">
      <c r="A22" s="45">
        <v>5</v>
      </c>
      <c r="B22" s="51" t="s">
        <v>1695</v>
      </c>
      <c r="C22" s="286" t="s">
        <v>211</v>
      </c>
      <c r="D22" s="287" t="s">
        <v>89</v>
      </c>
      <c r="E22" s="42" t="s">
        <v>1697</v>
      </c>
      <c r="F22" s="95" t="s">
        <v>1</v>
      </c>
      <c r="G22" s="46"/>
      <c r="H22" s="37" t="s">
        <v>934</v>
      </c>
    </row>
    <row r="23" spans="1:8" s="10" customFormat="1" ht="15" customHeight="1">
      <c r="A23" s="45">
        <v>6</v>
      </c>
      <c r="B23" s="70" t="s">
        <v>1696</v>
      </c>
      <c r="C23" s="284" t="s">
        <v>59</v>
      </c>
      <c r="D23" s="285" t="s">
        <v>988</v>
      </c>
      <c r="E23" s="42" t="s">
        <v>1697</v>
      </c>
      <c r="F23" s="95" t="s">
        <v>1</v>
      </c>
      <c r="G23" s="46"/>
      <c r="H23" s="37" t="s">
        <v>934</v>
      </c>
    </row>
    <row r="24" spans="1:8" s="108" customFormat="1" ht="15" customHeight="1">
      <c r="A24" s="107"/>
      <c r="B24" s="475" t="s">
        <v>253</v>
      </c>
      <c r="C24" s="476"/>
      <c r="D24" s="125">
        <f>A29</f>
        <v>5</v>
      </c>
      <c r="E24" s="95"/>
      <c r="F24" s="69"/>
      <c r="G24" s="54"/>
    </row>
    <row r="25" spans="1:8" s="10" customFormat="1" ht="15" customHeight="1">
      <c r="A25" s="45">
        <v>1</v>
      </c>
      <c r="B25" s="51" t="s">
        <v>1698</v>
      </c>
      <c r="C25" s="286" t="s">
        <v>125</v>
      </c>
      <c r="D25" s="287" t="s">
        <v>193</v>
      </c>
      <c r="E25" s="42" t="s">
        <v>1705</v>
      </c>
      <c r="F25" s="69" t="s">
        <v>848</v>
      </c>
      <c r="G25" s="128"/>
      <c r="H25" s="37" t="s">
        <v>340</v>
      </c>
    </row>
    <row r="26" spans="1:8" s="10" customFormat="1" ht="15" customHeight="1">
      <c r="A26" s="45">
        <v>2</v>
      </c>
      <c r="B26" s="51" t="s">
        <v>1699</v>
      </c>
      <c r="C26" s="286" t="s">
        <v>1700</v>
      </c>
      <c r="D26" s="287" t="s">
        <v>198</v>
      </c>
      <c r="E26" s="42" t="s">
        <v>1705</v>
      </c>
      <c r="F26" s="95" t="s">
        <v>1</v>
      </c>
      <c r="G26" s="256" t="s">
        <v>1877</v>
      </c>
      <c r="H26" s="37" t="s">
        <v>340</v>
      </c>
    </row>
    <row r="27" spans="1:8" s="10" customFormat="1" ht="15" customHeight="1">
      <c r="A27" s="45">
        <v>3</v>
      </c>
      <c r="B27" s="51" t="s">
        <v>1701</v>
      </c>
      <c r="C27" s="286" t="s">
        <v>139</v>
      </c>
      <c r="D27" s="287" t="s">
        <v>134</v>
      </c>
      <c r="E27" s="42" t="s">
        <v>1705</v>
      </c>
      <c r="F27" s="95" t="s">
        <v>1</v>
      </c>
      <c r="G27" s="46"/>
      <c r="H27" s="37" t="s">
        <v>340</v>
      </c>
    </row>
    <row r="28" spans="1:8" s="10" customFormat="1" ht="15" customHeight="1">
      <c r="A28" s="45">
        <v>4</v>
      </c>
      <c r="B28" s="51" t="s">
        <v>1702</v>
      </c>
      <c r="C28" s="286" t="s">
        <v>1703</v>
      </c>
      <c r="D28" s="287" t="s">
        <v>46</v>
      </c>
      <c r="E28" s="42" t="s">
        <v>1705</v>
      </c>
      <c r="F28" s="95" t="s">
        <v>1</v>
      </c>
      <c r="G28" s="45"/>
      <c r="H28" s="37" t="s">
        <v>340</v>
      </c>
    </row>
    <row r="29" spans="1:8" s="10" customFormat="1" ht="15" customHeight="1">
      <c r="A29" s="45">
        <v>5</v>
      </c>
      <c r="B29" s="51" t="s">
        <v>1704</v>
      </c>
      <c r="C29" s="286" t="s">
        <v>236</v>
      </c>
      <c r="D29" s="287" t="s">
        <v>230</v>
      </c>
      <c r="E29" s="42" t="s">
        <v>1705</v>
      </c>
      <c r="F29" s="95" t="s">
        <v>1</v>
      </c>
      <c r="G29" s="46"/>
      <c r="H29" s="37" t="s">
        <v>340</v>
      </c>
    </row>
    <row r="30" spans="1:8" s="8" customFormat="1" ht="15" customHeight="1">
      <c r="A30" s="499" t="s">
        <v>1850</v>
      </c>
      <c r="B30" s="500"/>
      <c r="C30" s="500"/>
      <c r="D30" s="500"/>
      <c r="E30" s="500"/>
      <c r="F30" s="500"/>
      <c r="G30" s="501"/>
    </row>
    <row r="31" spans="1:8" s="8" customFormat="1" ht="15" customHeight="1">
      <c r="A31" s="226"/>
      <c r="B31" s="494" t="s">
        <v>254</v>
      </c>
      <c r="C31" s="495"/>
      <c r="D31" s="274">
        <f>A44</f>
        <v>13</v>
      </c>
      <c r="E31" s="282"/>
      <c r="F31" s="282"/>
      <c r="G31" s="282"/>
    </row>
    <row r="32" spans="1:8" s="10" customFormat="1" ht="15" customHeight="1">
      <c r="A32" s="45">
        <v>1</v>
      </c>
      <c r="B32" s="51" t="s">
        <v>1706</v>
      </c>
      <c r="C32" s="286" t="s">
        <v>1707</v>
      </c>
      <c r="D32" s="287" t="s">
        <v>1000</v>
      </c>
      <c r="E32" s="42" t="s">
        <v>1725</v>
      </c>
      <c r="F32" s="69" t="s">
        <v>1860</v>
      </c>
      <c r="G32" s="46"/>
      <c r="H32" s="37" t="s">
        <v>864</v>
      </c>
    </row>
    <row r="33" spans="1:8" s="10" customFormat="1" ht="15" customHeight="1">
      <c r="A33" s="45">
        <v>2</v>
      </c>
      <c r="B33" s="51" t="s">
        <v>1708</v>
      </c>
      <c r="C33" s="286" t="s">
        <v>129</v>
      </c>
      <c r="D33" s="287" t="s">
        <v>8</v>
      </c>
      <c r="E33" s="42" t="s">
        <v>1725</v>
      </c>
      <c r="F33" s="95" t="s">
        <v>1</v>
      </c>
      <c r="G33" s="46"/>
      <c r="H33" s="37" t="s">
        <v>864</v>
      </c>
    </row>
    <row r="34" spans="1:8" s="10" customFormat="1" ht="15" customHeight="1">
      <c r="A34" s="45">
        <v>3</v>
      </c>
      <c r="B34" s="51" t="s">
        <v>1709</v>
      </c>
      <c r="C34" s="286" t="s">
        <v>1710</v>
      </c>
      <c r="D34" s="287" t="s">
        <v>152</v>
      </c>
      <c r="E34" s="42" t="s">
        <v>1725</v>
      </c>
      <c r="F34" s="95" t="s">
        <v>1</v>
      </c>
      <c r="G34" s="46"/>
      <c r="H34" s="37" t="s">
        <v>864</v>
      </c>
    </row>
    <row r="35" spans="1:8" s="10" customFormat="1" ht="15" customHeight="1">
      <c r="A35" s="45">
        <v>4</v>
      </c>
      <c r="B35" s="51" t="s">
        <v>1711</v>
      </c>
      <c r="C35" s="286" t="s">
        <v>1712</v>
      </c>
      <c r="D35" s="287" t="s">
        <v>163</v>
      </c>
      <c r="E35" s="42" t="s">
        <v>1725</v>
      </c>
      <c r="F35" s="95" t="s">
        <v>1</v>
      </c>
      <c r="G35" s="46"/>
      <c r="H35" s="37" t="s">
        <v>864</v>
      </c>
    </row>
    <row r="36" spans="1:8" s="10" customFormat="1" ht="15" customHeight="1">
      <c r="A36" s="45">
        <v>5</v>
      </c>
      <c r="B36" s="51" t="s">
        <v>1713</v>
      </c>
      <c r="C36" s="286" t="s">
        <v>206</v>
      </c>
      <c r="D36" s="287" t="s">
        <v>89</v>
      </c>
      <c r="E36" s="42" t="s">
        <v>1725</v>
      </c>
      <c r="F36" s="95" t="s">
        <v>1</v>
      </c>
      <c r="G36" s="46"/>
      <c r="H36" s="37" t="s">
        <v>864</v>
      </c>
    </row>
    <row r="37" spans="1:8" s="10" customFormat="1" ht="15" customHeight="1">
      <c r="A37" s="45">
        <v>6</v>
      </c>
      <c r="B37" s="51" t="s">
        <v>1714</v>
      </c>
      <c r="C37" s="286" t="s">
        <v>1715</v>
      </c>
      <c r="D37" s="287" t="s">
        <v>11</v>
      </c>
      <c r="E37" s="42" t="s">
        <v>1726</v>
      </c>
      <c r="F37" s="95" t="s">
        <v>1</v>
      </c>
      <c r="G37" s="46"/>
      <c r="H37" s="37" t="s">
        <v>864</v>
      </c>
    </row>
    <row r="38" spans="1:8" s="10" customFormat="1" ht="15" customHeight="1">
      <c r="A38" s="45">
        <v>7</v>
      </c>
      <c r="B38" s="51" t="s">
        <v>1716</v>
      </c>
      <c r="C38" s="286" t="s">
        <v>1717</v>
      </c>
      <c r="D38" s="287" t="s">
        <v>11</v>
      </c>
      <c r="E38" s="42" t="s">
        <v>1726</v>
      </c>
      <c r="F38" s="95" t="s">
        <v>1</v>
      </c>
      <c r="G38" s="46"/>
      <c r="H38" s="37" t="s">
        <v>864</v>
      </c>
    </row>
    <row r="39" spans="1:8" s="10" customFormat="1" ht="15" customHeight="1">
      <c r="A39" s="45">
        <v>8</v>
      </c>
      <c r="B39" s="51" t="s">
        <v>1718</v>
      </c>
      <c r="C39" s="286" t="s">
        <v>83</v>
      </c>
      <c r="D39" s="287" t="s">
        <v>1719</v>
      </c>
      <c r="E39" s="42" t="s">
        <v>1726</v>
      </c>
      <c r="F39" s="95" t="s">
        <v>1</v>
      </c>
      <c r="G39" s="46"/>
      <c r="H39" s="37" t="s">
        <v>864</v>
      </c>
    </row>
    <row r="40" spans="1:8" s="10" customFormat="1" ht="15" customHeight="1">
      <c r="A40" s="45">
        <v>9</v>
      </c>
      <c r="B40" s="70" t="s">
        <v>1720</v>
      </c>
      <c r="C40" s="284" t="s">
        <v>1149</v>
      </c>
      <c r="D40" s="285" t="s">
        <v>202</v>
      </c>
      <c r="E40" s="42" t="s">
        <v>1726</v>
      </c>
      <c r="F40" s="95" t="s">
        <v>1</v>
      </c>
      <c r="G40" s="46"/>
      <c r="H40" s="37" t="s">
        <v>864</v>
      </c>
    </row>
    <row r="41" spans="1:8" s="10" customFormat="1" ht="15" customHeight="1">
      <c r="A41" s="45">
        <v>10</v>
      </c>
      <c r="B41" s="51" t="s">
        <v>1721</v>
      </c>
      <c r="C41" s="286" t="s">
        <v>103</v>
      </c>
      <c r="D41" s="287" t="s">
        <v>77</v>
      </c>
      <c r="E41" s="42" t="s">
        <v>1726</v>
      </c>
      <c r="F41" s="95" t="s">
        <v>1</v>
      </c>
      <c r="G41" s="46"/>
      <c r="H41" s="37" t="s">
        <v>864</v>
      </c>
    </row>
    <row r="42" spans="1:8" s="10" customFormat="1" ht="15" customHeight="1">
      <c r="A42" s="45">
        <v>11</v>
      </c>
      <c r="B42" s="70" t="s">
        <v>1722</v>
      </c>
      <c r="C42" s="284" t="s">
        <v>149</v>
      </c>
      <c r="D42" s="285" t="s">
        <v>217</v>
      </c>
      <c r="E42" s="42" t="s">
        <v>1726</v>
      </c>
      <c r="F42" s="95" t="s">
        <v>1</v>
      </c>
      <c r="G42" s="46"/>
      <c r="H42" s="37" t="s">
        <v>864</v>
      </c>
    </row>
    <row r="43" spans="1:8" s="10" customFormat="1" ht="15" customHeight="1">
      <c r="A43" s="45">
        <v>12</v>
      </c>
      <c r="B43" s="51" t="s">
        <v>1723</v>
      </c>
      <c r="C43" s="286" t="s">
        <v>1151</v>
      </c>
      <c r="D43" s="287" t="s">
        <v>169</v>
      </c>
      <c r="E43" s="42" t="s">
        <v>1726</v>
      </c>
      <c r="F43" s="95" t="s">
        <v>1</v>
      </c>
      <c r="G43" s="46"/>
      <c r="H43" s="37" t="s">
        <v>864</v>
      </c>
    </row>
    <row r="44" spans="1:8" s="10" customFormat="1" ht="15" customHeight="1">
      <c r="A44" s="45">
        <v>13</v>
      </c>
      <c r="B44" s="51" t="s">
        <v>1724</v>
      </c>
      <c r="C44" s="286" t="s">
        <v>187</v>
      </c>
      <c r="D44" s="287" t="s">
        <v>159</v>
      </c>
      <c r="E44" s="42" t="s">
        <v>1726</v>
      </c>
      <c r="F44" s="95" t="s">
        <v>1</v>
      </c>
      <c r="G44" s="46"/>
      <c r="H44" s="37" t="s">
        <v>864</v>
      </c>
    </row>
    <row r="45" spans="1:8" s="8" customFormat="1" ht="15" customHeight="1">
      <c r="A45" s="226"/>
      <c r="B45" s="496" t="s">
        <v>1296</v>
      </c>
      <c r="C45" s="497"/>
      <c r="D45" s="274">
        <f>A53</f>
        <v>8</v>
      </c>
      <c r="E45" s="44"/>
      <c r="F45" s="44"/>
      <c r="G45" s="231"/>
    </row>
    <row r="46" spans="1:8" s="10" customFormat="1" ht="15" customHeight="1">
      <c r="A46" s="45">
        <v>1</v>
      </c>
      <c r="B46" s="51" t="s">
        <v>1731</v>
      </c>
      <c r="C46" s="286" t="s">
        <v>1164</v>
      </c>
      <c r="D46" s="287" t="s">
        <v>207</v>
      </c>
      <c r="E46" s="42" t="s">
        <v>1744</v>
      </c>
      <c r="F46" s="69" t="s">
        <v>848</v>
      </c>
      <c r="G46" s="45"/>
      <c r="H46" s="37" t="s">
        <v>566</v>
      </c>
    </row>
    <row r="47" spans="1:8" s="10" customFormat="1" ht="15" customHeight="1">
      <c r="A47" s="45">
        <v>2</v>
      </c>
      <c r="B47" s="51" t="s">
        <v>1732</v>
      </c>
      <c r="C47" s="286" t="s">
        <v>1733</v>
      </c>
      <c r="D47" s="287" t="s">
        <v>215</v>
      </c>
      <c r="E47" s="42" t="s">
        <v>1744</v>
      </c>
      <c r="F47" s="95" t="s">
        <v>1</v>
      </c>
      <c r="G47" s="46"/>
      <c r="H47" s="37" t="s">
        <v>566</v>
      </c>
    </row>
    <row r="48" spans="1:8" s="10" customFormat="1" ht="15" customHeight="1">
      <c r="A48" s="45">
        <v>3</v>
      </c>
      <c r="B48" s="51" t="s">
        <v>1734</v>
      </c>
      <c r="C48" s="286" t="s">
        <v>1735</v>
      </c>
      <c r="D48" s="287" t="s">
        <v>33</v>
      </c>
      <c r="E48" s="42" t="s">
        <v>1744</v>
      </c>
      <c r="F48" s="69" t="s">
        <v>848</v>
      </c>
      <c r="G48" s="46"/>
      <c r="H48" s="37" t="s">
        <v>566</v>
      </c>
    </row>
    <row r="49" spans="1:8" s="10" customFormat="1" ht="15" customHeight="1">
      <c r="A49" s="45">
        <v>4</v>
      </c>
      <c r="B49" s="51" t="s">
        <v>1736</v>
      </c>
      <c r="C49" s="286" t="s">
        <v>990</v>
      </c>
      <c r="D49" s="287" t="s">
        <v>159</v>
      </c>
      <c r="E49" s="42" t="s">
        <v>1744</v>
      </c>
      <c r="F49" s="95" t="s">
        <v>1</v>
      </c>
      <c r="G49" s="46"/>
      <c r="H49" s="37" t="s">
        <v>566</v>
      </c>
    </row>
    <row r="50" spans="1:8" s="10" customFormat="1" ht="15" customHeight="1">
      <c r="A50" s="45">
        <v>5</v>
      </c>
      <c r="B50" s="51" t="s">
        <v>1737</v>
      </c>
      <c r="C50" s="286" t="s">
        <v>408</v>
      </c>
      <c r="D50" s="287" t="s">
        <v>193</v>
      </c>
      <c r="E50" s="42" t="s">
        <v>1745</v>
      </c>
      <c r="F50" s="95" t="s">
        <v>1</v>
      </c>
      <c r="G50" s="46"/>
      <c r="H50" s="37" t="s">
        <v>566</v>
      </c>
    </row>
    <row r="51" spans="1:8" s="10" customFormat="1" ht="15" customHeight="1">
      <c r="A51" s="45">
        <v>6</v>
      </c>
      <c r="B51" s="51" t="s">
        <v>1738</v>
      </c>
      <c r="C51" s="286" t="s">
        <v>1739</v>
      </c>
      <c r="D51" s="287" t="s">
        <v>151</v>
      </c>
      <c r="E51" s="42" t="s">
        <v>1745</v>
      </c>
      <c r="F51" s="95" t="s">
        <v>1</v>
      </c>
      <c r="G51" s="46"/>
      <c r="H51" s="37" t="s">
        <v>566</v>
      </c>
    </row>
    <row r="52" spans="1:8" s="10" customFormat="1" ht="15" customHeight="1">
      <c r="A52" s="45">
        <v>7</v>
      </c>
      <c r="B52" s="51" t="s">
        <v>1740</v>
      </c>
      <c r="C52" s="286" t="s">
        <v>1741</v>
      </c>
      <c r="D52" s="287" t="s">
        <v>77</v>
      </c>
      <c r="E52" s="42" t="s">
        <v>1745</v>
      </c>
      <c r="F52" s="95" t="s">
        <v>1</v>
      </c>
      <c r="G52" s="46"/>
      <c r="H52" s="37" t="s">
        <v>566</v>
      </c>
    </row>
    <row r="53" spans="1:8" s="10" customFormat="1" ht="15" customHeight="1">
      <c r="A53" s="45">
        <v>8</v>
      </c>
      <c r="B53" s="51" t="s">
        <v>1742</v>
      </c>
      <c r="C53" s="286" t="s">
        <v>1743</v>
      </c>
      <c r="D53" s="287" t="s">
        <v>174</v>
      </c>
      <c r="E53" s="42" t="s">
        <v>1745</v>
      </c>
      <c r="F53" s="95" t="s">
        <v>1</v>
      </c>
      <c r="G53" s="46"/>
      <c r="H53" s="37" t="s">
        <v>566</v>
      </c>
    </row>
    <row r="54" spans="1:8" s="10" customFormat="1" ht="15" customHeight="1">
      <c r="A54" s="72"/>
      <c r="B54" s="494" t="s">
        <v>252</v>
      </c>
      <c r="C54" s="498"/>
      <c r="D54" s="109">
        <f>A65</f>
        <v>11</v>
      </c>
      <c r="E54" s="42"/>
      <c r="F54" s="37"/>
      <c r="G54" s="54"/>
    </row>
    <row r="55" spans="1:8" s="10" customFormat="1" ht="15" customHeight="1">
      <c r="A55" s="45">
        <v>1</v>
      </c>
      <c r="B55" s="51" t="s">
        <v>1746</v>
      </c>
      <c r="C55" s="286" t="s">
        <v>208</v>
      </c>
      <c r="D55" s="287" t="s">
        <v>425</v>
      </c>
      <c r="E55" s="42" t="s">
        <v>1758</v>
      </c>
      <c r="F55" s="69" t="s">
        <v>848</v>
      </c>
      <c r="G55" s="46"/>
      <c r="H55" s="37" t="s">
        <v>900</v>
      </c>
    </row>
    <row r="56" spans="1:8" s="10" customFormat="1" ht="15" customHeight="1">
      <c r="A56" s="45">
        <v>2</v>
      </c>
      <c r="B56" s="51" t="s">
        <v>1747</v>
      </c>
      <c r="C56" s="286" t="s">
        <v>205</v>
      </c>
      <c r="D56" s="287" t="s">
        <v>8</v>
      </c>
      <c r="E56" s="42" t="s">
        <v>1758</v>
      </c>
      <c r="F56" s="95" t="s">
        <v>1</v>
      </c>
      <c r="G56" s="45"/>
      <c r="H56" s="37" t="s">
        <v>900</v>
      </c>
    </row>
    <row r="57" spans="1:8" s="10" customFormat="1" ht="15" customHeight="1">
      <c r="A57" s="45">
        <v>3</v>
      </c>
      <c r="B57" s="51" t="s">
        <v>1748</v>
      </c>
      <c r="C57" s="286" t="s">
        <v>388</v>
      </c>
      <c r="D57" s="287" t="s">
        <v>198</v>
      </c>
      <c r="E57" s="42" t="s">
        <v>1758</v>
      </c>
      <c r="F57" s="95" t="s">
        <v>1</v>
      </c>
      <c r="G57" s="46"/>
      <c r="H57" s="37" t="s">
        <v>900</v>
      </c>
    </row>
    <row r="58" spans="1:8" s="10" customFormat="1" ht="15" customHeight="1">
      <c r="A58" s="45">
        <v>4</v>
      </c>
      <c r="B58" s="51" t="s">
        <v>1749</v>
      </c>
      <c r="C58" s="286" t="s">
        <v>1107</v>
      </c>
      <c r="D58" s="287" t="s">
        <v>13</v>
      </c>
      <c r="E58" s="42" t="s">
        <v>1758</v>
      </c>
      <c r="F58" s="95" t="s">
        <v>1</v>
      </c>
      <c r="G58" s="46"/>
      <c r="H58" s="37" t="s">
        <v>900</v>
      </c>
    </row>
    <row r="59" spans="1:8" s="10" customFormat="1" ht="15" customHeight="1">
      <c r="A59" s="45">
        <v>5</v>
      </c>
      <c r="B59" s="51" t="s">
        <v>1750</v>
      </c>
      <c r="C59" s="286" t="s">
        <v>426</v>
      </c>
      <c r="D59" s="287" t="s">
        <v>1751</v>
      </c>
      <c r="E59" s="42" t="s">
        <v>1758</v>
      </c>
      <c r="F59" s="95" t="s">
        <v>1</v>
      </c>
      <c r="G59" s="46"/>
      <c r="H59" s="37" t="s">
        <v>900</v>
      </c>
    </row>
    <row r="60" spans="1:8" s="10" customFormat="1" ht="15" customHeight="1">
      <c r="A60" s="45">
        <v>6</v>
      </c>
      <c r="B60" s="51" t="s">
        <v>1752</v>
      </c>
      <c r="C60" s="286" t="s">
        <v>187</v>
      </c>
      <c r="D60" s="287" t="s">
        <v>1062</v>
      </c>
      <c r="E60" s="42" t="s">
        <v>1759</v>
      </c>
      <c r="F60" s="95" t="s">
        <v>1</v>
      </c>
      <c r="G60" s="46"/>
      <c r="H60" s="37" t="s">
        <v>900</v>
      </c>
    </row>
    <row r="61" spans="1:8" s="10" customFormat="1" ht="15" customHeight="1">
      <c r="A61" s="45">
        <v>7</v>
      </c>
      <c r="B61" s="51" t="s">
        <v>1753</v>
      </c>
      <c r="C61" s="286" t="s">
        <v>841</v>
      </c>
      <c r="D61" s="287" t="s">
        <v>148</v>
      </c>
      <c r="E61" s="42" t="s">
        <v>1759</v>
      </c>
      <c r="F61" s="95" t="s">
        <v>1</v>
      </c>
      <c r="G61" s="46"/>
      <c r="H61" s="37" t="s">
        <v>900</v>
      </c>
    </row>
    <row r="62" spans="1:8" s="10" customFormat="1" ht="15" customHeight="1">
      <c r="A62" s="45">
        <v>8</v>
      </c>
      <c r="B62" s="51" t="s">
        <v>1754</v>
      </c>
      <c r="C62" s="286" t="s">
        <v>201</v>
      </c>
      <c r="D62" s="287" t="s">
        <v>33</v>
      </c>
      <c r="E62" s="42" t="s">
        <v>1759</v>
      </c>
      <c r="F62" s="95" t="s">
        <v>1</v>
      </c>
      <c r="G62" s="46"/>
      <c r="H62" s="37" t="s">
        <v>900</v>
      </c>
    </row>
    <row r="63" spans="1:8" s="10" customFormat="1" ht="15" customHeight="1">
      <c r="A63" s="45">
        <v>9</v>
      </c>
      <c r="B63" s="51" t="s">
        <v>1755</v>
      </c>
      <c r="C63" s="286" t="s">
        <v>75</v>
      </c>
      <c r="D63" s="287" t="s">
        <v>153</v>
      </c>
      <c r="E63" s="42" t="s">
        <v>1759</v>
      </c>
      <c r="F63" s="95" t="s">
        <v>1</v>
      </c>
      <c r="G63" s="46"/>
      <c r="H63" s="37" t="s">
        <v>900</v>
      </c>
    </row>
    <row r="64" spans="1:8" s="10" customFormat="1" ht="15" customHeight="1">
      <c r="A64" s="45">
        <v>10</v>
      </c>
      <c r="B64" s="51" t="s">
        <v>1756</v>
      </c>
      <c r="C64" s="286" t="s">
        <v>165</v>
      </c>
      <c r="D64" s="287" t="s">
        <v>67</v>
      </c>
      <c r="E64" s="42" t="s">
        <v>1759</v>
      </c>
      <c r="F64" s="95" t="s">
        <v>1</v>
      </c>
      <c r="G64" s="46"/>
      <c r="H64" s="37" t="s">
        <v>900</v>
      </c>
    </row>
    <row r="65" spans="1:8" s="10" customFormat="1" ht="15" customHeight="1">
      <c r="A65" s="45">
        <v>11</v>
      </c>
      <c r="B65" s="51" t="s">
        <v>1757</v>
      </c>
      <c r="C65" s="286" t="s">
        <v>388</v>
      </c>
      <c r="D65" s="287" t="s">
        <v>1202</v>
      </c>
      <c r="E65" s="42" t="s">
        <v>1759</v>
      </c>
      <c r="F65" s="95" t="s">
        <v>1</v>
      </c>
      <c r="G65" s="46"/>
      <c r="H65" s="37" t="s">
        <v>900</v>
      </c>
    </row>
    <row r="66" spans="1:8" s="108" customFormat="1" ht="15" customHeight="1">
      <c r="A66" s="107"/>
      <c r="B66" s="475" t="s">
        <v>255</v>
      </c>
      <c r="C66" s="476"/>
      <c r="D66" s="125">
        <f>A77</f>
        <v>11</v>
      </c>
      <c r="E66" s="95"/>
      <c r="F66" s="69"/>
      <c r="G66" s="54"/>
    </row>
    <row r="67" spans="1:8" s="10" customFormat="1" ht="15" customHeight="1">
      <c r="A67" s="45">
        <v>1</v>
      </c>
      <c r="B67" s="51" t="s">
        <v>1760</v>
      </c>
      <c r="C67" s="286" t="s">
        <v>530</v>
      </c>
      <c r="D67" s="287" t="s">
        <v>1761</v>
      </c>
      <c r="E67" s="42" t="s">
        <v>1779</v>
      </c>
      <c r="F67" s="69" t="s">
        <v>848</v>
      </c>
      <c r="G67" s="46"/>
      <c r="H67" s="37" t="s">
        <v>934</v>
      </c>
    </row>
    <row r="68" spans="1:8" s="10" customFormat="1" ht="15" customHeight="1">
      <c r="A68" s="45">
        <v>2</v>
      </c>
      <c r="B68" s="51" t="s">
        <v>1762</v>
      </c>
      <c r="C68" s="286" t="s">
        <v>1763</v>
      </c>
      <c r="D68" s="287" t="s">
        <v>410</v>
      </c>
      <c r="E68" s="42" t="s">
        <v>1779</v>
      </c>
      <c r="F68" s="95" t="s">
        <v>1</v>
      </c>
      <c r="G68" s="46"/>
      <c r="H68" s="37" t="s">
        <v>934</v>
      </c>
    </row>
    <row r="69" spans="1:8" s="10" customFormat="1" ht="15" customHeight="1">
      <c r="A69" s="45">
        <v>3</v>
      </c>
      <c r="B69" s="51" t="s">
        <v>1764</v>
      </c>
      <c r="C69" s="286" t="s">
        <v>190</v>
      </c>
      <c r="D69" s="287" t="s">
        <v>1765</v>
      </c>
      <c r="E69" s="42" t="s">
        <v>1780</v>
      </c>
      <c r="F69" s="95" t="s">
        <v>1</v>
      </c>
      <c r="G69" s="45"/>
      <c r="H69" s="37" t="s">
        <v>934</v>
      </c>
    </row>
    <row r="70" spans="1:8" s="10" customFormat="1" ht="15" customHeight="1">
      <c r="A70" s="45">
        <v>4</v>
      </c>
      <c r="B70" s="51" t="s">
        <v>1766</v>
      </c>
      <c r="C70" s="286" t="s">
        <v>83</v>
      </c>
      <c r="D70" s="287" t="s">
        <v>57</v>
      </c>
      <c r="E70" s="42" t="s">
        <v>1780</v>
      </c>
      <c r="F70" s="95" t="s">
        <v>1</v>
      </c>
      <c r="G70" s="46"/>
      <c r="H70" s="37" t="s">
        <v>934</v>
      </c>
    </row>
    <row r="71" spans="1:8" s="10" customFormat="1" ht="15" customHeight="1">
      <c r="A71" s="45">
        <v>5</v>
      </c>
      <c r="B71" s="51" t="s">
        <v>1767</v>
      </c>
      <c r="C71" s="286" t="s">
        <v>1768</v>
      </c>
      <c r="D71" s="287" t="s">
        <v>156</v>
      </c>
      <c r="E71" s="42" t="s">
        <v>1780</v>
      </c>
      <c r="F71" s="95" t="s">
        <v>1</v>
      </c>
      <c r="G71" s="46"/>
      <c r="H71" s="37" t="s">
        <v>934</v>
      </c>
    </row>
    <row r="72" spans="1:8" s="10" customFormat="1" ht="15" customHeight="1">
      <c r="A72" s="45">
        <v>6</v>
      </c>
      <c r="B72" s="51" t="s">
        <v>1769</v>
      </c>
      <c r="C72" s="286" t="s">
        <v>1770</v>
      </c>
      <c r="D72" s="287" t="s">
        <v>152</v>
      </c>
      <c r="E72" s="42" t="s">
        <v>1780</v>
      </c>
      <c r="F72" s="95" t="s">
        <v>1</v>
      </c>
      <c r="G72" s="46"/>
      <c r="H72" s="37" t="s">
        <v>934</v>
      </c>
    </row>
    <row r="73" spans="1:8" s="10" customFormat="1" ht="15" customHeight="1">
      <c r="A73" s="45">
        <v>7</v>
      </c>
      <c r="B73" s="51" t="s">
        <v>1771</v>
      </c>
      <c r="C73" s="286" t="s">
        <v>1225</v>
      </c>
      <c r="D73" s="287" t="s">
        <v>1772</v>
      </c>
      <c r="E73" s="42" t="s">
        <v>1780</v>
      </c>
      <c r="F73" s="95" t="s">
        <v>1</v>
      </c>
      <c r="G73" s="46"/>
      <c r="H73" s="37" t="s">
        <v>934</v>
      </c>
    </row>
    <row r="74" spans="1:8" s="10" customFormat="1" ht="15" customHeight="1">
      <c r="A74" s="45">
        <v>8</v>
      </c>
      <c r="B74" s="51" t="s">
        <v>1773</v>
      </c>
      <c r="C74" s="286" t="s">
        <v>1070</v>
      </c>
      <c r="D74" s="287" t="s">
        <v>1774</v>
      </c>
      <c r="E74" s="42" t="s">
        <v>1780</v>
      </c>
      <c r="F74" s="95" t="s">
        <v>1</v>
      </c>
      <c r="G74" s="46"/>
      <c r="H74" s="37" t="s">
        <v>934</v>
      </c>
    </row>
    <row r="75" spans="1:8" s="10" customFormat="1" ht="15" customHeight="1">
      <c r="A75" s="45">
        <v>9</v>
      </c>
      <c r="B75" s="51" t="s">
        <v>1775</v>
      </c>
      <c r="C75" s="286" t="s">
        <v>1776</v>
      </c>
      <c r="D75" s="287" t="s">
        <v>182</v>
      </c>
      <c r="E75" s="42" t="s">
        <v>1780</v>
      </c>
      <c r="F75" s="95" t="s">
        <v>1</v>
      </c>
      <c r="G75" s="46"/>
      <c r="H75" s="37" t="s">
        <v>934</v>
      </c>
    </row>
    <row r="76" spans="1:8" s="10" customFormat="1" ht="15" customHeight="1">
      <c r="A76" s="45">
        <v>10</v>
      </c>
      <c r="B76" s="51" t="s">
        <v>1777</v>
      </c>
      <c r="C76" s="286" t="s">
        <v>184</v>
      </c>
      <c r="D76" s="287" t="s">
        <v>159</v>
      </c>
      <c r="E76" s="42" t="s">
        <v>1780</v>
      </c>
      <c r="F76" s="95" t="s">
        <v>1</v>
      </c>
      <c r="G76" s="46"/>
      <c r="H76" s="37" t="s">
        <v>934</v>
      </c>
    </row>
    <row r="77" spans="1:8" s="10" customFormat="1" ht="15" customHeight="1">
      <c r="A77" s="45">
        <v>11</v>
      </c>
      <c r="B77" s="51" t="s">
        <v>1778</v>
      </c>
      <c r="C77" s="286" t="s">
        <v>206</v>
      </c>
      <c r="D77" s="287" t="s">
        <v>159</v>
      </c>
      <c r="E77" s="42" t="s">
        <v>1780</v>
      </c>
      <c r="F77" s="95" t="s">
        <v>1</v>
      </c>
      <c r="G77" s="46"/>
      <c r="H77" s="37" t="s">
        <v>934</v>
      </c>
    </row>
    <row r="78" spans="1:8" s="108" customFormat="1" ht="15" customHeight="1">
      <c r="A78" s="107"/>
      <c r="B78" s="475" t="s">
        <v>253</v>
      </c>
      <c r="C78" s="476"/>
      <c r="D78" s="125">
        <f>A81</f>
        <v>3</v>
      </c>
      <c r="E78" s="95"/>
      <c r="F78" s="69"/>
      <c r="G78" s="54"/>
    </row>
    <row r="79" spans="1:8" s="10" customFormat="1" ht="15" customHeight="1">
      <c r="A79" s="45">
        <v>1</v>
      </c>
      <c r="B79" s="51" t="s">
        <v>1781</v>
      </c>
      <c r="C79" s="286" t="s">
        <v>125</v>
      </c>
      <c r="D79" s="287" t="s">
        <v>77</v>
      </c>
      <c r="E79" s="42" t="s">
        <v>1786</v>
      </c>
      <c r="F79" s="69" t="s">
        <v>848</v>
      </c>
      <c r="G79" s="128"/>
      <c r="H79" s="37" t="s">
        <v>340</v>
      </c>
    </row>
    <row r="80" spans="1:8" s="10" customFormat="1" ht="15" customHeight="1">
      <c r="A80" s="45">
        <v>2</v>
      </c>
      <c r="B80" s="51" t="s">
        <v>1782</v>
      </c>
      <c r="C80" s="286" t="s">
        <v>1783</v>
      </c>
      <c r="D80" s="287" t="s">
        <v>158</v>
      </c>
      <c r="E80" s="42" t="s">
        <v>1787</v>
      </c>
      <c r="F80" s="95" t="s">
        <v>1</v>
      </c>
      <c r="G80" s="46"/>
      <c r="H80" s="37" t="s">
        <v>340</v>
      </c>
    </row>
    <row r="81" spans="1:8" s="10" customFormat="1" ht="15" customHeight="1">
      <c r="A81" s="45">
        <v>3</v>
      </c>
      <c r="B81" s="51" t="s">
        <v>1784</v>
      </c>
      <c r="C81" s="286" t="s">
        <v>1785</v>
      </c>
      <c r="D81" s="287" t="s">
        <v>6</v>
      </c>
      <c r="E81" s="42" t="s">
        <v>1787</v>
      </c>
      <c r="F81" s="95" t="s">
        <v>1</v>
      </c>
      <c r="G81" s="46"/>
      <c r="H81" s="37" t="s">
        <v>340</v>
      </c>
    </row>
    <row r="82" spans="1:8" s="8" customFormat="1" ht="15" customHeight="1">
      <c r="A82" s="499" t="s">
        <v>1848</v>
      </c>
      <c r="B82" s="500"/>
      <c r="C82" s="500"/>
      <c r="D82" s="500"/>
      <c r="E82" s="500"/>
      <c r="F82" s="500"/>
      <c r="G82" s="501"/>
    </row>
    <row r="83" spans="1:8" s="108" customFormat="1" ht="15" customHeight="1">
      <c r="A83" s="107"/>
      <c r="B83" s="475" t="s">
        <v>255</v>
      </c>
      <c r="C83" s="476"/>
      <c r="D83" s="125">
        <f>A93</f>
        <v>10</v>
      </c>
      <c r="E83" s="95"/>
      <c r="F83" s="69"/>
      <c r="G83" s="231" t="s">
        <v>1857</v>
      </c>
    </row>
    <row r="84" spans="1:8" s="10" customFormat="1" ht="15" customHeight="1">
      <c r="A84" s="45">
        <v>1</v>
      </c>
      <c r="B84" s="51" t="s">
        <v>1788</v>
      </c>
      <c r="C84" s="85" t="s">
        <v>1789</v>
      </c>
      <c r="D84" s="86" t="s">
        <v>173</v>
      </c>
      <c r="E84" s="42" t="s">
        <v>1801</v>
      </c>
      <c r="F84" s="69" t="s">
        <v>1861</v>
      </c>
      <c r="G84" s="46"/>
      <c r="H84" s="37" t="s">
        <v>757</v>
      </c>
    </row>
    <row r="85" spans="1:8" s="10" customFormat="1" ht="15" customHeight="1">
      <c r="A85" s="45">
        <v>2</v>
      </c>
      <c r="B85" s="51" t="s">
        <v>1790</v>
      </c>
      <c r="C85" s="85" t="s">
        <v>75</v>
      </c>
      <c r="D85" s="86" t="s">
        <v>1791</v>
      </c>
      <c r="E85" s="42" t="s">
        <v>1801</v>
      </c>
      <c r="F85" s="95" t="s">
        <v>1</v>
      </c>
      <c r="G85" s="46"/>
      <c r="H85" s="37" t="s">
        <v>757</v>
      </c>
    </row>
    <row r="86" spans="1:8" s="10" customFormat="1" ht="15" customHeight="1">
      <c r="A86" s="45">
        <v>3</v>
      </c>
      <c r="B86" s="51" t="s">
        <v>1792</v>
      </c>
      <c r="C86" s="85" t="s">
        <v>1793</v>
      </c>
      <c r="D86" s="86" t="s">
        <v>993</v>
      </c>
      <c r="E86" s="42" t="s">
        <v>1801</v>
      </c>
      <c r="F86" s="95" t="s">
        <v>1</v>
      </c>
      <c r="G86" s="45"/>
      <c r="H86" s="37" t="s">
        <v>757</v>
      </c>
    </row>
    <row r="87" spans="1:8" s="10" customFormat="1" ht="15" customHeight="1">
      <c r="A87" s="45">
        <v>4</v>
      </c>
      <c r="B87" s="51" t="s">
        <v>1794</v>
      </c>
      <c r="C87" s="85" t="s">
        <v>374</v>
      </c>
      <c r="D87" s="86" t="s">
        <v>151</v>
      </c>
      <c r="E87" s="42" t="s">
        <v>1801</v>
      </c>
      <c r="F87" s="95" t="s">
        <v>1</v>
      </c>
      <c r="G87" s="46"/>
      <c r="H87" s="37" t="s">
        <v>757</v>
      </c>
    </row>
    <row r="88" spans="1:8" s="10" customFormat="1" ht="15" customHeight="1">
      <c r="A88" s="45">
        <v>5</v>
      </c>
      <c r="B88" s="51" t="s">
        <v>1795</v>
      </c>
      <c r="C88" s="85" t="s">
        <v>990</v>
      </c>
      <c r="D88" s="86" t="s">
        <v>999</v>
      </c>
      <c r="E88" s="42" t="s">
        <v>1801</v>
      </c>
      <c r="F88" s="95" t="s">
        <v>1</v>
      </c>
      <c r="G88" s="46"/>
      <c r="H88" s="37" t="s">
        <v>757</v>
      </c>
    </row>
    <row r="89" spans="1:8" s="10" customFormat="1" ht="15" customHeight="1">
      <c r="A89" s="45">
        <v>6</v>
      </c>
      <c r="B89" s="51" t="s">
        <v>1796</v>
      </c>
      <c r="C89" s="85" t="s">
        <v>1108</v>
      </c>
      <c r="D89" s="86" t="s">
        <v>148</v>
      </c>
      <c r="E89" s="42" t="s">
        <v>1801</v>
      </c>
      <c r="F89" s="95" t="s">
        <v>1</v>
      </c>
      <c r="G89" s="46"/>
      <c r="H89" s="37" t="s">
        <v>757</v>
      </c>
    </row>
    <row r="90" spans="1:8" s="10" customFormat="1" ht="15" customHeight="1">
      <c r="A90" s="45">
        <v>7</v>
      </c>
      <c r="B90" s="51" t="s">
        <v>1797</v>
      </c>
      <c r="C90" s="85" t="s">
        <v>125</v>
      </c>
      <c r="D90" s="86" t="s">
        <v>284</v>
      </c>
      <c r="E90" s="42" t="s">
        <v>1801</v>
      </c>
      <c r="F90" s="95" t="s">
        <v>1</v>
      </c>
      <c r="G90" s="46"/>
      <c r="H90" s="37" t="s">
        <v>757</v>
      </c>
    </row>
    <row r="91" spans="1:8" s="10" customFormat="1" ht="15" customHeight="1">
      <c r="A91" s="45">
        <v>8</v>
      </c>
      <c r="B91" s="51" t="s">
        <v>1798</v>
      </c>
      <c r="C91" s="85" t="s">
        <v>216</v>
      </c>
      <c r="D91" s="86" t="s">
        <v>90</v>
      </c>
      <c r="E91" s="42" t="s">
        <v>1801</v>
      </c>
      <c r="F91" s="95" t="s">
        <v>1</v>
      </c>
      <c r="G91" s="46"/>
      <c r="H91" s="37" t="s">
        <v>757</v>
      </c>
    </row>
    <row r="92" spans="1:8" s="10" customFormat="1" ht="15" customHeight="1">
      <c r="A92" s="45">
        <v>9</v>
      </c>
      <c r="B92" s="51" t="s">
        <v>1799</v>
      </c>
      <c r="C92" s="85" t="s">
        <v>125</v>
      </c>
      <c r="D92" s="86" t="s">
        <v>113</v>
      </c>
      <c r="E92" s="42" t="s">
        <v>1801</v>
      </c>
      <c r="F92" s="95" t="s">
        <v>1</v>
      </c>
      <c r="G92" s="46"/>
      <c r="H92" s="37" t="s">
        <v>757</v>
      </c>
    </row>
    <row r="93" spans="1:8" s="10" customFormat="1" ht="15" customHeight="1">
      <c r="A93" s="45">
        <v>10</v>
      </c>
      <c r="B93" s="51" t="s">
        <v>1800</v>
      </c>
      <c r="C93" s="288" t="s">
        <v>213</v>
      </c>
      <c r="D93" s="289" t="s">
        <v>117</v>
      </c>
      <c r="E93" s="42" t="s">
        <v>1801</v>
      </c>
      <c r="F93" s="95" t="s">
        <v>1</v>
      </c>
      <c r="G93" s="46"/>
      <c r="H93" s="37" t="s">
        <v>757</v>
      </c>
    </row>
    <row r="94" spans="1:8" s="108" customFormat="1" ht="15" customHeight="1">
      <c r="A94" s="107"/>
      <c r="B94" s="475" t="s">
        <v>256</v>
      </c>
      <c r="C94" s="476"/>
      <c r="D94" s="125">
        <f>A95</f>
        <v>1</v>
      </c>
      <c r="E94" s="95"/>
      <c r="F94" s="69"/>
      <c r="G94" s="54"/>
    </row>
    <row r="95" spans="1:8" s="10" customFormat="1" ht="15" customHeight="1">
      <c r="A95" s="45">
        <v>1</v>
      </c>
      <c r="B95" s="51" t="s">
        <v>1802</v>
      </c>
      <c r="C95" s="85" t="s">
        <v>1803</v>
      </c>
      <c r="D95" s="86" t="s">
        <v>991</v>
      </c>
      <c r="E95" s="42" t="s">
        <v>1804</v>
      </c>
      <c r="F95" s="69" t="s">
        <v>848</v>
      </c>
      <c r="G95" s="128"/>
      <c r="H95" s="37" t="s">
        <v>1024</v>
      </c>
    </row>
    <row r="96" spans="1:8" s="10" customFormat="1" ht="20.100000000000001" customHeight="1">
      <c r="A96" s="446" t="s">
        <v>30</v>
      </c>
      <c r="B96" s="447"/>
      <c r="C96" s="447"/>
      <c r="D96" s="275">
        <f>SUM(D10,D13,D17,D24,D31,D45,D54,D66,D78,D83,D94)</f>
        <v>73</v>
      </c>
      <c r="E96" s="274"/>
      <c r="F96" s="448"/>
      <c r="G96" s="449"/>
    </row>
    <row r="97" spans="1:7" ht="24.95" customHeight="1">
      <c r="B97" s="27">
        <f>73-11-3</f>
        <v>59</v>
      </c>
      <c r="C97" s="28"/>
      <c r="D97" s="291"/>
      <c r="E97" s="90" t="s">
        <v>92</v>
      </c>
      <c r="F97" s="237"/>
      <c r="G97" s="53"/>
    </row>
    <row r="98" spans="1:7" ht="18" customHeight="1">
      <c r="B98" s="34"/>
      <c r="C98" s="35"/>
      <c r="D98" s="35"/>
      <c r="E98" s="56"/>
      <c r="F98" s="91"/>
      <c r="G98" s="53"/>
    </row>
    <row r="99" spans="1:7" ht="18" customHeight="1">
      <c r="B99" s="34"/>
      <c r="C99" s="35"/>
      <c r="D99" s="35"/>
      <c r="E99" s="56"/>
      <c r="F99" s="91"/>
      <c r="G99" s="53"/>
    </row>
    <row r="100" spans="1:7" ht="18" customHeight="1">
      <c r="B100" s="34"/>
      <c r="C100" s="35"/>
      <c r="D100" s="35"/>
      <c r="E100" s="56"/>
      <c r="F100" s="91"/>
      <c r="G100" s="53"/>
    </row>
    <row r="101" spans="1:7" ht="18" customHeight="1">
      <c r="A101" s="271"/>
      <c r="B101" s="271"/>
      <c r="C101" s="271"/>
      <c r="D101" s="271"/>
      <c r="E101" s="271"/>
      <c r="F101" s="271"/>
      <c r="G101" s="271"/>
    </row>
    <row r="102" spans="1:7" ht="18" customHeight="1">
      <c r="A102" s="271"/>
      <c r="B102" s="271"/>
      <c r="C102" s="271"/>
      <c r="D102" s="271"/>
      <c r="E102" s="271"/>
      <c r="F102" s="271"/>
      <c r="G102" s="271"/>
    </row>
    <row r="103" spans="1:7" ht="18" customHeight="1">
      <c r="A103" s="271"/>
      <c r="B103" s="271"/>
      <c r="C103" s="271"/>
      <c r="D103" s="271"/>
      <c r="E103" s="271"/>
      <c r="F103" s="271"/>
      <c r="G103" s="271"/>
    </row>
    <row r="104" spans="1:7" ht="18" customHeight="1">
      <c r="A104" s="271"/>
      <c r="B104" s="271"/>
      <c r="C104" s="271"/>
      <c r="D104" s="271"/>
      <c r="E104" s="271"/>
      <c r="F104" s="271"/>
      <c r="G104" s="271"/>
    </row>
    <row r="105" spans="1:7" ht="18" customHeight="1">
      <c r="A105" s="271"/>
      <c r="B105" s="271"/>
      <c r="C105" s="271"/>
      <c r="D105" s="271"/>
      <c r="E105" s="271"/>
      <c r="F105" s="271"/>
      <c r="G105" s="271"/>
    </row>
    <row r="106" spans="1:7" ht="18" customHeight="1">
      <c r="A106" s="271"/>
      <c r="B106" s="271"/>
      <c r="C106" s="271"/>
      <c r="D106" s="271"/>
      <c r="E106" s="271"/>
      <c r="F106" s="271"/>
      <c r="G106" s="271"/>
    </row>
    <row r="107" spans="1:7" ht="18" customHeight="1">
      <c r="A107" s="271"/>
      <c r="B107" s="271"/>
      <c r="C107" s="271"/>
      <c r="D107" s="271"/>
      <c r="E107" s="271"/>
      <c r="F107" s="271"/>
      <c r="G107" s="271"/>
    </row>
    <row r="108" spans="1:7" ht="18" customHeight="1">
      <c r="A108" s="271"/>
      <c r="B108" s="271"/>
      <c r="C108" s="271"/>
      <c r="D108" s="271"/>
      <c r="E108" s="271"/>
      <c r="F108" s="271"/>
      <c r="G108" s="271"/>
    </row>
    <row r="109" spans="1:7" ht="18" customHeight="1">
      <c r="A109" s="271"/>
      <c r="B109" s="271"/>
      <c r="C109" s="271"/>
      <c r="D109" s="271"/>
      <c r="E109" s="271"/>
      <c r="F109" s="271"/>
      <c r="G109" s="271"/>
    </row>
    <row r="110" spans="1:7" ht="18" customHeight="1">
      <c r="A110" s="271"/>
      <c r="B110" s="271"/>
      <c r="C110" s="271"/>
      <c r="D110" s="271"/>
      <c r="E110" s="271"/>
      <c r="F110" s="271"/>
      <c r="G110" s="271"/>
    </row>
    <row r="111" spans="1:7" ht="18" customHeight="1">
      <c r="A111" s="270"/>
      <c r="B111" s="270"/>
      <c r="C111" s="270"/>
      <c r="D111" s="270"/>
      <c r="F111" s="270"/>
      <c r="G111" s="270"/>
    </row>
    <row r="112" spans="1:7" ht="18" customHeight="1">
      <c r="A112" s="270"/>
      <c r="B112" s="270"/>
      <c r="C112" s="270"/>
      <c r="D112" s="270"/>
      <c r="F112" s="270"/>
      <c r="G112" s="270"/>
    </row>
    <row r="113" spans="1:7" ht="18" customHeight="1">
      <c r="A113" s="270"/>
      <c r="B113" s="270"/>
      <c r="C113" s="270"/>
      <c r="D113" s="270"/>
      <c r="F113" s="270"/>
      <c r="G113" s="270"/>
    </row>
    <row r="114" spans="1:7" ht="18" customHeight="1">
      <c r="A114" s="270"/>
      <c r="B114" s="270"/>
      <c r="C114" s="270"/>
      <c r="D114" s="270"/>
      <c r="F114" s="270"/>
      <c r="G114" s="270"/>
    </row>
    <row r="115" spans="1:7" ht="18" customHeight="1">
      <c r="A115" s="270"/>
      <c r="B115" s="270"/>
      <c r="C115" s="270"/>
      <c r="D115" s="270"/>
      <c r="F115" s="270"/>
      <c r="G115" s="270"/>
    </row>
    <row r="116" spans="1:7" ht="18" customHeight="1">
      <c r="A116" s="270"/>
      <c r="B116" s="270"/>
      <c r="C116" s="270"/>
      <c r="D116" s="270"/>
      <c r="F116" s="270"/>
      <c r="G116" s="270"/>
    </row>
    <row r="117" spans="1:7" ht="18" customHeight="1">
      <c r="A117" s="270"/>
      <c r="B117" s="270"/>
      <c r="C117" s="270"/>
      <c r="D117" s="270"/>
      <c r="F117" s="270"/>
      <c r="G117" s="270"/>
    </row>
    <row r="118" spans="1:7" ht="18" customHeight="1">
      <c r="A118" s="270"/>
      <c r="B118" s="270"/>
      <c r="C118" s="270"/>
      <c r="D118" s="270"/>
      <c r="F118" s="270"/>
      <c r="G118" s="270"/>
    </row>
    <row r="119" spans="1:7" ht="18" customHeight="1">
      <c r="A119" s="270"/>
      <c r="B119" s="270"/>
      <c r="C119" s="270"/>
      <c r="D119" s="270"/>
      <c r="F119" s="270"/>
      <c r="G119" s="270"/>
    </row>
    <row r="120" spans="1:7" ht="18" customHeight="1">
      <c r="A120" s="270"/>
      <c r="B120" s="270"/>
      <c r="C120" s="270"/>
      <c r="D120" s="270"/>
      <c r="F120" s="270"/>
      <c r="G120" s="270"/>
    </row>
    <row r="121" spans="1:7" ht="18" customHeight="1">
      <c r="A121" s="270"/>
      <c r="B121" s="270"/>
      <c r="C121" s="270"/>
      <c r="D121" s="270"/>
      <c r="F121" s="270"/>
      <c r="G121" s="270"/>
    </row>
    <row r="122" spans="1:7" ht="18" customHeight="1">
      <c r="A122" s="271"/>
      <c r="B122" s="271"/>
      <c r="C122" s="271"/>
      <c r="D122" s="271"/>
      <c r="E122" s="271"/>
      <c r="F122" s="271"/>
      <c r="G122" s="271"/>
    </row>
    <row r="123" spans="1:7" ht="18" customHeight="1">
      <c r="A123" s="271"/>
      <c r="B123" s="271"/>
      <c r="C123" s="271"/>
      <c r="D123" s="271"/>
      <c r="E123" s="271"/>
      <c r="F123" s="271"/>
      <c r="G123" s="271"/>
    </row>
    <row r="124" spans="1:7" ht="18" customHeight="1">
      <c r="A124" s="271"/>
      <c r="B124" s="271"/>
      <c r="C124" s="271"/>
      <c r="D124" s="271"/>
      <c r="E124" s="271"/>
      <c r="F124" s="271"/>
      <c r="G124" s="271"/>
    </row>
    <row r="125" spans="1:7" ht="18" customHeight="1">
      <c r="A125" s="271"/>
      <c r="B125" s="271"/>
      <c r="C125" s="271"/>
      <c r="D125" s="271"/>
      <c r="E125" s="271"/>
      <c r="F125" s="271"/>
      <c r="G125" s="271"/>
    </row>
    <row r="126" spans="1:7" ht="18" customHeight="1">
      <c r="A126" s="271"/>
      <c r="B126" s="271"/>
      <c r="C126" s="271"/>
      <c r="D126" s="271"/>
      <c r="E126" s="271"/>
      <c r="F126" s="271"/>
      <c r="G126" s="271"/>
    </row>
    <row r="127" spans="1:7" ht="18" customHeight="1">
      <c r="A127" s="270"/>
      <c r="B127" s="270"/>
      <c r="C127" s="270"/>
      <c r="D127" s="270"/>
      <c r="F127" s="270"/>
      <c r="G127" s="270"/>
    </row>
    <row r="128" spans="1:7" ht="18" customHeight="1">
      <c r="A128" s="270"/>
      <c r="B128" s="270"/>
      <c r="C128" s="270"/>
      <c r="D128" s="270"/>
      <c r="F128" s="270"/>
      <c r="G128" s="270"/>
    </row>
    <row r="129" spans="1:5" ht="18" customHeight="1"/>
    <row r="130" spans="1:5" ht="18" customHeight="1"/>
    <row r="131" spans="1:5" ht="18" customHeight="1"/>
    <row r="132" spans="1:5" ht="18" customHeight="1"/>
    <row r="133" spans="1:5" ht="18" customHeight="1"/>
    <row r="134" spans="1:5" ht="18" customHeight="1">
      <c r="A134" s="4"/>
      <c r="B134" s="4"/>
      <c r="E134" s="4"/>
    </row>
    <row r="135" spans="1:5" ht="18" customHeight="1">
      <c r="A135" s="4"/>
      <c r="B135" s="4"/>
      <c r="E135" s="4"/>
    </row>
    <row r="136" spans="1:5" ht="18" customHeight="1">
      <c r="A136" s="4"/>
      <c r="B136" s="4"/>
      <c r="E136" s="4"/>
    </row>
    <row r="137" spans="1:5" ht="18" customHeight="1">
      <c r="A137" s="4"/>
      <c r="B137" s="4"/>
      <c r="E137" s="4"/>
    </row>
    <row r="138" spans="1:5" ht="18" customHeight="1">
      <c r="A138" s="4"/>
      <c r="B138" s="4"/>
      <c r="E138" s="4"/>
    </row>
    <row r="139" spans="1:5" ht="18" customHeight="1">
      <c r="A139" s="4"/>
      <c r="B139" s="4"/>
      <c r="E139" s="4"/>
    </row>
    <row r="140" spans="1:5" ht="18" customHeight="1">
      <c r="A140" s="4"/>
      <c r="B140" s="4"/>
      <c r="E140" s="4"/>
    </row>
    <row r="141" spans="1:5" ht="18" customHeight="1">
      <c r="A141" s="4"/>
      <c r="B141" s="4"/>
      <c r="E141" s="4"/>
    </row>
    <row r="142" spans="1:5" ht="18" customHeight="1">
      <c r="A142" s="4"/>
      <c r="B142" s="4"/>
      <c r="E142" s="4"/>
    </row>
    <row r="143" spans="1:5" ht="18" customHeight="1">
      <c r="A143" s="4"/>
      <c r="B143" s="4"/>
      <c r="E143" s="4"/>
    </row>
    <row r="144" spans="1:5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>
      <c r="A150" s="4"/>
      <c r="B150" s="4"/>
      <c r="E150" s="4"/>
    </row>
    <row r="151" spans="1:5">
      <c r="A151" s="4"/>
      <c r="B151" s="4"/>
      <c r="E151" s="4"/>
    </row>
  </sheetData>
  <mergeCells count="27">
    <mergeCell ref="A1:D1"/>
    <mergeCell ref="E1:G1"/>
    <mergeCell ref="A2:D2"/>
    <mergeCell ref="E2:G2"/>
    <mergeCell ref="A3:D3"/>
    <mergeCell ref="E3:G3"/>
    <mergeCell ref="B13:C13"/>
    <mergeCell ref="A4:D4"/>
    <mergeCell ref="F4:G4"/>
    <mergeCell ref="A5:G5"/>
    <mergeCell ref="A6:G6"/>
    <mergeCell ref="C8:D8"/>
    <mergeCell ref="A9:G9"/>
    <mergeCell ref="B10:C10"/>
    <mergeCell ref="A96:C96"/>
    <mergeCell ref="F96:G96"/>
    <mergeCell ref="B17:C17"/>
    <mergeCell ref="B24:C24"/>
    <mergeCell ref="B31:C31"/>
    <mergeCell ref="B83:C83"/>
    <mergeCell ref="B94:C94"/>
    <mergeCell ref="B45:C45"/>
    <mergeCell ref="A30:G30"/>
    <mergeCell ref="A82:G82"/>
    <mergeCell ref="B54:C54"/>
    <mergeCell ref="B66:C66"/>
    <mergeCell ref="B78:C7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zoomScaleNormal="100" workbookViewId="0">
      <selection activeCell="G8" sqref="G8"/>
    </sheetView>
  </sheetViews>
  <sheetFormatPr defaultRowHeight="15"/>
  <cols>
    <col min="1" max="1" width="4.625" style="279" customWidth="1"/>
    <col min="2" max="2" width="8.625" style="279" customWidth="1"/>
    <col min="3" max="3" width="19.625" style="4" customWidth="1"/>
    <col min="4" max="4" width="7.125" style="4" customWidth="1"/>
    <col min="5" max="5" width="10.625" style="279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433" t="s">
        <v>7</v>
      </c>
      <c r="B1" s="433"/>
      <c r="C1" s="433"/>
      <c r="D1" s="433"/>
      <c r="E1" s="434" t="s">
        <v>23</v>
      </c>
      <c r="F1" s="434"/>
      <c r="G1" s="434"/>
    </row>
    <row r="2" spans="1:8" ht="17.100000000000001" customHeight="1">
      <c r="A2" s="434" t="s">
        <v>18</v>
      </c>
      <c r="B2" s="434"/>
      <c r="C2" s="434"/>
      <c r="D2" s="434"/>
      <c r="E2" s="435" t="s">
        <v>24</v>
      </c>
      <c r="F2" s="435"/>
      <c r="G2" s="435"/>
    </row>
    <row r="3" spans="1:8" ht="17.100000000000001" customHeight="1">
      <c r="A3" s="434" t="s">
        <v>31</v>
      </c>
      <c r="B3" s="434"/>
      <c r="C3" s="434"/>
      <c r="D3" s="434"/>
      <c r="E3" s="434"/>
      <c r="F3" s="434"/>
      <c r="G3" s="434"/>
    </row>
    <row r="4" spans="1:8" ht="17.100000000000001" customHeight="1">
      <c r="A4" s="437"/>
      <c r="B4" s="437"/>
      <c r="C4" s="437"/>
      <c r="D4" s="437"/>
      <c r="E4" s="22"/>
      <c r="F4" s="490"/>
      <c r="G4" s="490"/>
    </row>
    <row r="5" spans="1:8" s="15" customFormat="1" ht="50.1" customHeight="1">
      <c r="A5" s="451" t="s">
        <v>1852</v>
      </c>
      <c r="B5" s="438"/>
      <c r="C5" s="452"/>
      <c r="D5" s="452"/>
      <c r="E5" s="452"/>
      <c r="F5" s="452"/>
      <c r="G5" s="452"/>
    </row>
    <row r="6" spans="1:8" s="10" customFormat="1" ht="35.1" customHeight="1">
      <c r="A6" s="436" t="s">
        <v>1855</v>
      </c>
      <c r="B6" s="436"/>
      <c r="C6" s="436"/>
      <c r="D6" s="436"/>
      <c r="E6" s="436"/>
      <c r="F6" s="436"/>
      <c r="G6" s="436"/>
    </row>
    <row r="7" spans="1:8" ht="15" customHeight="1">
      <c r="A7" s="6"/>
      <c r="B7" s="6"/>
      <c r="C7" s="6"/>
      <c r="D7" s="6"/>
      <c r="E7" s="6"/>
      <c r="F7" s="23"/>
      <c r="G7" s="238" t="s">
        <v>1864</v>
      </c>
    </row>
    <row r="8" spans="1:8" s="8" customFormat="1" ht="24.95" customHeight="1">
      <c r="A8" s="226" t="s">
        <v>22</v>
      </c>
      <c r="B8" s="277" t="s">
        <v>5</v>
      </c>
      <c r="C8" s="441" t="s">
        <v>25</v>
      </c>
      <c r="D8" s="442"/>
      <c r="E8" s="226" t="s">
        <v>26</v>
      </c>
      <c r="F8" s="226" t="s">
        <v>27</v>
      </c>
      <c r="G8" s="12" t="s">
        <v>28</v>
      </c>
    </row>
    <row r="9" spans="1:8" s="8" customFormat="1" ht="18" customHeight="1">
      <c r="A9" s="499" t="s">
        <v>1845</v>
      </c>
      <c r="B9" s="500"/>
      <c r="C9" s="500"/>
      <c r="D9" s="500"/>
      <c r="E9" s="500"/>
      <c r="F9" s="500"/>
      <c r="G9" s="501"/>
    </row>
    <row r="10" spans="1:8" s="10" customFormat="1" ht="18" customHeight="1">
      <c r="A10" s="72"/>
      <c r="B10" s="494" t="s">
        <v>252</v>
      </c>
      <c r="C10" s="498"/>
      <c r="D10" s="109">
        <f>A11</f>
        <v>1</v>
      </c>
      <c r="E10" s="42"/>
      <c r="F10" s="37"/>
      <c r="G10" s="54"/>
    </row>
    <row r="11" spans="1:8" s="10" customFormat="1" ht="18" customHeight="1">
      <c r="A11" s="45">
        <v>1</v>
      </c>
      <c r="B11" s="70" t="s">
        <v>1811</v>
      </c>
      <c r="C11" s="284" t="s">
        <v>996</v>
      </c>
      <c r="D11" s="285" t="s">
        <v>1812</v>
      </c>
      <c r="E11" s="42" t="s">
        <v>1813</v>
      </c>
      <c r="F11" s="69" t="s">
        <v>1862</v>
      </c>
      <c r="G11" s="46"/>
      <c r="H11" s="37" t="s">
        <v>1814</v>
      </c>
    </row>
    <row r="12" spans="1:8" s="8" customFormat="1" ht="18" customHeight="1">
      <c r="A12" s="499" t="s">
        <v>1846</v>
      </c>
      <c r="B12" s="500"/>
      <c r="C12" s="500"/>
      <c r="D12" s="500"/>
      <c r="E12" s="500"/>
      <c r="F12" s="500"/>
      <c r="G12" s="501"/>
    </row>
    <row r="13" spans="1:8" s="8" customFormat="1" ht="18" customHeight="1">
      <c r="A13" s="226"/>
      <c r="B13" s="494" t="s">
        <v>254</v>
      </c>
      <c r="C13" s="495"/>
      <c r="D13" s="281">
        <f>A17</f>
        <v>4</v>
      </c>
      <c r="E13" s="282"/>
      <c r="F13" s="282"/>
      <c r="G13" s="282"/>
    </row>
    <row r="14" spans="1:8" s="10" customFormat="1" ht="18" customHeight="1">
      <c r="A14" s="45">
        <v>1</v>
      </c>
      <c r="B14" s="51" t="s">
        <v>1815</v>
      </c>
      <c r="C14" s="286" t="s">
        <v>216</v>
      </c>
      <c r="D14" s="287" t="s">
        <v>77</v>
      </c>
      <c r="E14" s="42" t="s">
        <v>1820</v>
      </c>
      <c r="F14" s="69" t="s">
        <v>1863</v>
      </c>
      <c r="G14" s="46"/>
      <c r="H14" s="37" t="s">
        <v>320</v>
      </c>
    </row>
    <row r="15" spans="1:8" s="10" customFormat="1" ht="18" customHeight="1">
      <c r="A15" s="45">
        <v>2</v>
      </c>
      <c r="B15" s="51" t="s">
        <v>1816</v>
      </c>
      <c r="C15" s="286" t="s">
        <v>400</v>
      </c>
      <c r="D15" s="287" t="s">
        <v>1817</v>
      </c>
      <c r="E15" s="42" t="s">
        <v>1820</v>
      </c>
      <c r="F15" s="95" t="s">
        <v>1</v>
      </c>
      <c r="G15" s="46"/>
      <c r="H15" s="37" t="s">
        <v>320</v>
      </c>
    </row>
    <row r="16" spans="1:8" s="10" customFormat="1" ht="18" customHeight="1">
      <c r="A16" s="45">
        <v>3</v>
      </c>
      <c r="B16" s="51" t="s">
        <v>1818</v>
      </c>
      <c r="C16" s="286" t="s">
        <v>98</v>
      </c>
      <c r="D16" s="287" t="s">
        <v>86</v>
      </c>
      <c r="E16" s="42" t="s">
        <v>1820</v>
      </c>
      <c r="F16" s="95" t="s">
        <v>1</v>
      </c>
      <c r="G16" s="45"/>
      <c r="H16" s="37" t="s">
        <v>320</v>
      </c>
    </row>
    <row r="17" spans="1:8" s="10" customFormat="1" ht="18" customHeight="1">
      <c r="A17" s="45">
        <v>4</v>
      </c>
      <c r="B17" s="51" t="s">
        <v>1819</v>
      </c>
      <c r="C17" s="286" t="s">
        <v>83</v>
      </c>
      <c r="D17" s="287" t="s">
        <v>163</v>
      </c>
      <c r="E17" s="42" t="s">
        <v>1820</v>
      </c>
      <c r="F17" s="95" t="s">
        <v>1</v>
      </c>
      <c r="G17" s="46"/>
      <c r="H17" s="37" t="s">
        <v>320</v>
      </c>
    </row>
    <row r="18" spans="1:8" s="10" customFormat="1" ht="18" customHeight="1">
      <c r="A18" s="72"/>
      <c r="B18" s="494" t="s">
        <v>252</v>
      </c>
      <c r="C18" s="498"/>
      <c r="D18" s="109">
        <f>A21</f>
        <v>3</v>
      </c>
      <c r="E18" s="42"/>
      <c r="F18" s="37"/>
      <c r="G18" s="54"/>
    </row>
    <row r="19" spans="1:8" s="10" customFormat="1" ht="18" customHeight="1">
      <c r="A19" s="45">
        <v>1</v>
      </c>
      <c r="B19" s="51" t="s">
        <v>1821</v>
      </c>
      <c r="C19" s="286" t="s">
        <v>390</v>
      </c>
      <c r="D19" s="287" t="s">
        <v>1062</v>
      </c>
      <c r="E19" s="42" t="s">
        <v>1825</v>
      </c>
      <c r="F19" s="69" t="s">
        <v>848</v>
      </c>
      <c r="G19" s="46"/>
      <c r="H19" s="37" t="s">
        <v>323</v>
      </c>
    </row>
    <row r="20" spans="1:8" s="10" customFormat="1" ht="18" customHeight="1">
      <c r="A20" s="45">
        <v>2</v>
      </c>
      <c r="B20" s="51" t="s">
        <v>1822</v>
      </c>
      <c r="C20" s="286" t="s">
        <v>232</v>
      </c>
      <c r="D20" s="287" t="s">
        <v>200</v>
      </c>
      <c r="E20" s="42" t="s">
        <v>1825</v>
      </c>
      <c r="F20" s="95" t="s">
        <v>1</v>
      </c>
      <c r="G20" s="46"/>
      <c r="H20" s="37" t="s">
        <v>323</v>
      </c>
    </row>
    <row r="21" spans="1:8" s="10" customFormat="1" ht="18" customHeight="1">
      <c r="A21" s="45">
        <v>3</v>
      </c>
      <c r="B21" s="51" t="s">
        <v>1823</v>
      </c>
      <c r="C21" s="286" t="s">
        <v>85</v>
      </c>
      <c r="D21" s="287" t="s">
        <v>1824</v>
      </c>
      <c r="E21" s="42" t="s">
        <v>1825</v>
      </c>
      <c r="F21" s="95" t="s">
        <v>1</v>
      </c>
      <c r="G21" s="46"/>
      <c r="H21" s="37" t="s">
        <v>323</v>
      </c>
    </row>
    <row r="22" spans="1:8" s="108" customFormat="1" ht="18" customHeight="1">
      <c r="A22" s="107"/>
      <c r="B22" s="475" t="s">
        <v>255</v>
      </c>
      <c r="C22" s="476"/>
      <c r="D22" s="125">
        <f>A26</f>
        <v>4</v>
      </c>
      <c r="E22" s="95"/>
      <c r="F22" s="69"/>
      <c r="G22" s="54"/>
    </row>
    <row r="23" spans="1:8" s="10" customFormat="1" ht="18" customHeight="1">
      <c r="A23" s="45">
        <v>1</v>
      </c>
      <c r="B23" s="51" t="s">
        <v>1826</v>
      </c>
      <c r="C23" s="286" t="s">
        <v>1827</v>
      </c>
      <c r="D23" s="287" t="s">
        <v>195</v>
      </c>
      <c r="E23" s="42" t="s">
        <v>1833</v>
      </c>
      <c r="F23" s="69" t="s">
        <v>848</v>
      </c>
      <c r="G23" s="46"/>
      <c r="H23" s="37" t="s">
        <v>326</v>
      </c>
    </row>
    <row r="24" spans="1:8" s="10" customFormat="1" ht="18" customHeight="1">
      <c r="A24" s="45">
        <v>2</v>
      </c>
      <c r="B24" s="51" t="s">
        <v>1828</v>
      </c>
      <c r="C24" s="286" t="s">
        <v>75</v>
      </c>
      <c r="D24" s="287" t="s">
        <v>126</v>
      </c>
      <c r="E24" s="42" t="s">
        <v>1833</v>
      </c>
      <c r="F24" s="95" t="s">
        <v>1</v>
      </c>
      <c r="G24" s="46"/>
      <c r="H24" s="37" t="s">
        <v>326</v>
      </c>
    </row>
    <row r="25" spans="1:8" s="10" customFormat="1" ht="18" customHeight="1">
      <c r="A25" s="45">
        <v>3</v>
      </c>
      <c r="B25" s="51" t="s">
        <v>1829</v>
      </c>
      <c r="C25" s="286" t="s">
        <v>214</v>
      </c>
      <c r="D25" s="287" t="s">
        <v>1830</v>
      </c>
      <c r="E25" s="42" t="s">
        <v>1833</v>
      </c>
      <c r="F25" s="95" t="s">
        <v>1</v>
      </c>
      <c r="G25" s="46"/>
      <c r="H25" s="37" t="s">
        <v>326</v>
      </c>
    </row>
    <row r="26" spans="1:8" s="10" customFormat="1" ht="18" customHeight="1">
      <c r="A26" s="45">
        <v>4</v>
      </c>
      <c r="B26" s="51" t="s">
        <v>1831</v>
      </c>
      <c r="C26" s="286" t="s">
        <v>1832</v>
      </c>
      <c r="D26" s="287" t="s">
        <v>6</v>
      </c>
      <c r="E26" s="42" t="s">
        <v>1833</v>
      </c>
      <c r="F26" s="95" t="s">
        <v>1</v>
      </c>
      <c r="G26" s="46"/>
      <c r="H26" s="37" t="s">
        <v>326</v>
      </c>
    </row>
    <row r="27" spans="1:8" s="108" customFormat="1" ht="18" customHeight="1">
      <c r="A27" s="107"/>
      <c r="B27" s="475" t="s">
        <v>253</v>
      </c>
      <c r="C27" s="476"/>
      <c r="D27" s="125">
        <f>A32</f>
        <v>5</v>
      </c>
      <c r="E27" s="95"/>
      <c r="F27" s="69"/>
      <c r="G27" s="54"/>
    </row>
    <row r="28" spans="1:8" s="10" customFormat="1" ht="18" customHeight="1">
      <c r="A28" s="45">
        <v>1</v>
      </c>
      <c r="B28" s="51" t="s">
        <v>1834</v>
      </c>
      <c r="C28" s="286" t="s">
        <v>114</v>
      </c>
      <c r="D28" s="287" t="s">
        <v>8</v>
      </c>
      <c r="E28" s="42" t="s">
        <v>1843</v>
      </c>
      <c r="F28" s="69" t="s">
        <v>848</v>
      </c>
      <c r="G28" s="46"/>
      <c r="H28" s="37" t="s">
        <v>340</v>
      </c>
    </row>
    <row r="29" spans="1:8" s="10" customFormat="1" ht="18" customHeight="1">
      <c r="A29" s="45">
        <v>2</v>
      </c>
      <c r="B29" s="51" t="s">
        <v>1835</v>
      </c>
      <c r="C29" s="286" t="s">
        <v>1836</v>
      </c>
      <c r="D29" s="287" t="s">
        <v>47</v>
      </c>
      <c r="E29" s="42" t="s">
        <v>1843</v>
      </c>
      <c r="F29" s="95" t="s">
        <v>1</v>
      </c>
      <c r="G29" s="45"/>
      <c r="H29" s="37" t="s">
        <v>340</v>
      </c>
    </row>
    <row r="30" spans="1:8" s="10" customFormat="1" ht="18" customHeight="1">
      <c r="A30" s="45">
        <v>3</v>
      </c>
      <c r="B30" s="51" t="s">
        <v>1837</v>
      </c>
      <c r="C30" s="286" t="s">
        <v>1838</v>
      </c>
      <c r="D30" s="287" t="s">
        <v>176</v>
      </c>
      <c r="E30" s="42" t="s">
        <v>1843</v>
      </c>
      <c r="F30" s="95" t="s">
        <v>1</v>
      </c>
      <c r="G30" s="46"/>
      <c r="H30" s="37" t="s">
        <v>340</v>
      </c>
    </row>
    <row r="31" spans="1:8" s="10" customFormat="1" ht="18" customHeight="1">
      <c r="A31" s="45">
        <v>4</v>
      </c>
      <c r="B31" s="51" t="s">
        <v>1839</v>
      </c>
      <c r="C31" s="286" t="s">
        <v>1840</v>
      </c>
      <c r="D31" s="287" t="s">
        <v>89</v>
      </c>
      <c r="E31" s="42" t="s">
        <v>1843</v>
      </c>
      <c r="F31" s="95" t="s">
        <v>1</v>
      </c>
      <c r="G31" s="46"/>
      <c r="H31" s="37" t="s">
        <v>340</v>
      </c>
    </row>
    <row r="32" spans="1:8" s="10" customFormat="1" ht="18" customHeight="1">
      <c r="A32" s="45">
        <v>5</v>
      </c>
      <c r="B32" s="51" t="s">
        <v>1841</v>
      </c>
      <c r="C32" s="286" t="s">
        <v>1842</v>
      </c>
      <c r="D32" s="287" t="s">
        <v>113</v>
      </c>
      <c r="E32" s="42" t="s">
        <v>1843</v>
      </c>
      <c r="F32" s="95" t="s">
        <v>1</v>
      </c>
      <c r="G32" s="46"/>
      <c r="H32" s="37" t="s">
        <v>340</v>
      </c>
    </row>
    <row r="33" spans="1:8" s="10" customFormat="1" ht="21.95" customHeight="1">
      <c r="A33" s="446" t="s">
        <v>30</v>
      </c>
      <c r="B33" s="447"/>
      <c r="C33" s="447"/>
      <c r="D33" s="280">
        <f>SUM(D10,D13,D18,D22,D27)</f>
        <v>17</v>
      </c>
      <c r="E33" s="281"/>
      <c r="F33" s="448"/>
      <c r="G33" s="449"/>
    </row>
    <row r="34" spans="1:8" ht="24.95" customHeight="1">
      <c r="B34" s="27"/>
      <c r="C34" s="28"/>
      <c r="D34" s="28"/>
      <c r="E34" s="90" t="s">
        <v>92</v>
      </c>
      <c r="F34" s="237"/>
      <c r="G34" s="53"/>
    </row>
    <row r="35" spans="1:8" ht="18" customHeight="1">
      <c r="B35" s="34"/>
      <c r="C35" s="35"/>
      <c r="D35" s="35"/>
      <c r="E35" s="56"/>
      <c r="F35" s="91"/>
      <c r="G35" s="53"/>
    </row>
    <row r="36" spans="1:8" ht="18" customHeight="1">
      <c r="B36" s="34"/>
      <c r="C36" s="35"/>
      <c r="D36" s="35"/>
      <c r="E36" s="56"/>
      <c r="F36" s="91"/>
      <c r="G36" s="53"/>
    </row>
    <row r="37" spans="1:8" ht="18" customHeight="1">
      <c r="A37" s="290"/>
      <c r="B37" s="34"/>
      <c r="C37" s="35"/>
      <c r="D37" s="35"/>
      <c r="E37" s="56"/>
      <c r="F37" s="91"/>
      <c r="G37" s="53"/>
    </row>
    <row r="38" spans="1:8" ht="18" customHeight="1">
      <c r="A38" s="290"/>
      <c r="B38" s="34"/>
      <c r="C38" s="35"/>
      <c r="D38" s="35"/>
      <c r="E38" s="56"/>
      <c r="F38" s="91"/>
      <c r="G38" s="53"/>
    </row>
    <row r="39" spans="1:8" ht="18" customHeight="1">
      <c r="B39" s="34"/>
      <c r="C39" s="35"/>
      <c r="D39" s="35"/>
      <c r="E39" s="56"/>
      <c r="F39" s="91"/>
      <c r="G39" s="53"/>
    </row>
    <row r="40" spans="1:8" ht="18" customHeight="1">
      <c r="A40" s="276"/>
      <c r="B40" s="276"/>
      <c r="C40" s="276"/>
      <c r="D40" s="276"/>
      <c r="E40" s="276"/>
      <c r="F40" s="276"/>
      <c r="G40" s="276"/>
    </row>
    <row r="41" spans="1:8" s="8" customFormat="1" ht="18" customHeight="1">
      <c r="A41" s="473" t="s">
        <v>1844</v>
      </c>
      <c r="B41" s="493"/>
      <c r="C41" s="493"/>
      <c r="D41" s="493"/>
      <c r="E41" s="493"/>
      <c r="F41" s="493"/>
      <c r="G41" s="474"/>
    </row>
    <row r="42" spans="1:8" s="8" customFormat="1" ht="18" customHeight="1">
      <c r="A42" s="226"/>
      <c r="B42" s="494" t="s">
        <v>254</v>
      </c>
      <c r="C42" s="495"/>
      <c r="D42" s="281">
        <f>A43</f>
        <v>1</v>
      </c>
      <c r="E42" s="282"/>
      <c r="F42" s="282"/>
      <c r="G42" s="282"/>
    </row>
    <row r="43" spans="1:8" s="10" customFormat="1" ht="18" customHeight="1">
      <c r="A43" s="45">
        <v>1</v>
      </c>
      <c r="B43" s="70" t="s">
        <v>1806</v>
      </c>
      <c r="C43" s="284" t="s">
        <v>1807</v>
      </c>
      <c r="D43" s="285" t="s">
        <v>991</v>
      </c>
      <c r="E43" s="42" t="s">
        <v>1808</v>
      </c>
      <c r="F43" s="69" t="s">
        <v>848</v>
      </c>
      <c r="G43" s="37"/>
      <c r="H43" s="37" t="s">
        <v>520</v>
      </c>
    </row>
    <row r="44" spans="1:8" s="108" customFormat="1" ht="18" customHeight="1">
      <c r="A44" s="107"/>
      <c r="B44" s="475" t="s">
        <v>255</v>
      </c>
      <c r="C44" s="476"/>
      <c r="D44" s="125">
        <f>A45</f>
        <v>1</v>
      </c>
      <c r="E44" s="42"/>
      <c r="F44" s="95"/>
      <c r="G44" s="54"/>
    </row>
    <row r="45" spans="1:8" s="10" customFormat="1" ht="18" customHeight="1">
      <c r="A45" s="45">
        <v>1</v>
      </c>
      <c r="B45" s="70" t="s">
        <v>1809</v>
      </c>
      <c r="C45" s="284" t="s">
        <v>994</v>
      </c>
      <c r="D45" s="285" t="s">
        <v>173</v>
      </c>
      <c r="E45" s="42" t="s">
        <v>1810</v>
      </c>
      <c r="F45" s="69" t="s">
        <v>848</v>
      </c>
      <c r="G45" s="46"/>
      <c r="H45" s="37" t="s">
        <v>757</v>
      </c>
    </row>
    <row r="46" spans="1:8" ht="18" customHeight="1">
      <c r="A46" s="276"/>
      <c r="B46" s="276"/>
      <c r="C46" s="276"/>
      <c r="D46" s="276"/>
      <c r="E46" s="276"/>
      <c r="F46" s="276"/>
      <c r="G46" s="276"/>
    </row>
    <row r="47" spans="1:8" ht="18" customHeight="1">
      <c r="A47" s="276"/>
      <c r="B47" s="276"/>
      <c r="C47" s="276"/>
      <c r="D47" s="276"/>
      <c r="E47" s="276"/>
      <c r="F47" s="276"/>
      <c r="G47" s="276"/>
    </row>
    <row r="48" spans="1:8" ht="18" customHeight="1">
      <c r="A48" s="276"/>
      <c r="B48" s="276"/>
      <c r="C48" s="276"/>
      <c r="D48" s="276"/>
      <c r="E48" s="276"/>
      <c r="F48" s="276"/>
      <c r="G48" s="276"/>
    </row>
    <row r="49" spans="1:7" ht="18" customHeight="1">
      <c r="A49" s="276"/>
      <c r="B49" s="276"/>
      <c r="C49" s="276"/>
      <c r="D49" s="276"/>
      <c r="E49" s="276"/>
      <c r="F49" s="276"/>
      <c r="G49" s="276"/>
    </row>
    <row r="50" spans="1:7" ht="18" customHeight="1">
      <c r="A50" s="276"/>
      <c r="B50" s="276"/>
      <c r="C50" s="276"/>
      <c r="D50" s="276"/>
      <c r="E50" s="276"/>
      <c r="F50" s="276"/>
      <c r="G50" s="276"/>
    </row>
    <row r="51" spans="1:7" ht="18" customHeight="1">
      <c r="A51" s="276"/>
      <c r="B51" s="276"/>
      <c r="C51" s="276"/>
      <c r="D51" s="276"/>
      <c r="E51" s="276"/>
      <c r="F51" s="276"/>
      <c r="G51" s="276"/>
    </row>
    <row r="52" spans="1:7" ht="18" customHeight="1">
      <c r="A52" s="276"/>
      <c r="B52" s="276"/>
      <c r="C52" s="276"/>
      <c r="D52" s="276"/>
      <c r="E52" s="276"/>
      <c r="F52" s="276"/>
      <c r="G52" s="276"/>
    </row>
    <row r="53" spans="1:7" ht="18" customHeight="1">
      <c r="A53" s="276"/>
      <c r="B53" s="276"/>
      <c r="C53" s="276"/>
      <c r="D53" s="276"/>
      <c r="E53" s="276"/>
      <c r="F53" s="276"/>
      <c r="G53" s="276"/>
    </row>
    <row r="54" spans="1:7" ht="18" customHeight="1">
      <c r="A54" s="276"/>
      <c r="B54" s="276"/>
      <c r="C54" s="276"/>
      <c r="D54" s="276"/>
      <c r="E54" s="276"/>
      <c r="F54" s="276"/>
      <c r="G54" s="276"/>
    </row>
    <row r="55" spans="1:7" ht="18" customHeight="1">
      <c r="A55" s="278"/>
      <c r="B55" s="278"/>
      <c r="C55" s="278"/>
      <c r="D55" s="278"/>
      <c r="F55" s="278"/>
      <c r="G55" s="278"/>
    </row>
    <row r="56" spans="1:7" ht="18" customHeight="1">
      <c r="A56" s="278"/>
      <c r="B56" s="278"/>
      <c r="C56" s="278"/>
      <c r="D56" s="278"/>
      <c r="F56" s="278"/>
      <c r="G56" s="278"/>
    </row>
    <row r="57" spans="1:7" ht="18" customHeight="1">
      <c r="A57" s="278"/>
      <c r="B57" s="278"/>
      <c r="C57" s="278"/>
      <c r="D57" s="278"/>
      <c r="F57" s="278"/>
      <c r="G57" s="278"/>
    </row>
    <row r="58" spans="1:7" ht="18" customHeight="1">
      <c r="A58" s="278"/>
      <c r="B58" s="278"/>
      <c r="C58" s="278"/>
      <c r="D58" s="278"/>
      <c r="F58" s="278"/>
      <c r="G58" s="278"/>
    </row>
    <row r="59" spans="1:7" ht="18" customHeight="1">
      <c r="A59" s="278"/>
      <c r="B59" s="278"/>
      <c r="C59" s="278"/>
      <c r="D59" s="278"/>
      <c r="F59" s="278"/>
      <c r="G59" s="278"/>
    </row>
    <row r="60" spans="1:7" ht="18" customHeight="1">
      <c r="A60" s="278"/>
      <c r="B60" s="278"/>
      <c r="C60" s="278"/>
      <c r="D60" s="278"/>
      <c r="F60" s="278"/>
      <c r="G60" s="278"/>
    </row>
    <row r="61" spans="1:7" ht="18" customHeight="1">
      <c r="A61" s="278"/>
      <c r="B61" s="278"/>
      <c r="C61" s="278"/>
      <c r="D61" s="278"/>
      <c r="F61" s="278"/>
      <c r="G61" s="278"/>
    </row>
    <row r="62" spans="1:7" ht="18" customHeight="1">
      <c r="A62" s="278"/>
      <c r="B62" s="278"/>
      <c r="C62" s="278"/>
      <c r="D62" s="278"/>
      <c r="F62" s="278"/>
      <c r="G62" s="278"/>
    </row>
    <row r="63" spans="1:7" ht="18" customHeight="1">
      <c r="A63" s="278"/>
      <c r="B63" s="278"/>
      <c r="C63" s="278"/>
      <c r="D63" s="278"/>
      <c r="F63" s="278"/>
      <c r="G63" s="278"/>
    </row>
    <row r="64" spans="1:7" ht="18" customHeight="1">
      <c r="A64" s="278"/>
      <c r="B64" s="278"/>
      <c r="C64" s="278"/>
      <c r="D64" s="278"/>
      <c r="F64" s="278"/>
      <c r="G64" s="278"/>
    </row>
    <row r="65" spans="1:7" ht="18" customHeight="1">
      <c r="A65" s="278"/>
      <c r="B65" s="278"/>
      <c r="C65" s="278"/>
      <c r="D65" s="278"/>
      <c r="F65" s="278"/>
      <c r="G65" s="278"/>
    </row>
    <row r="66" spans="1:7" ht="18" customHeight="1">
      <c r="A66" s="276"/>
      <c r="B66" s="276"/>
      <c r="C66" s="276"/>
      <c r="D66" s="276"/>
      <c r="E66" s="276"/>
      <c r="F66" s="276"/>
      <c r="G66" s="276"/>
    </row>
    <row r="67" spans="1:7" ht="18" customHeight="1">
      <c r="A67" s="276"/>
      <c r="B67" s="276"/>
      <c r="C67" s="276"/>
      <c r="D67" s="276"/>
      <c r="E67" s="276"/>
      <c r="F67" s="276"/>
      <c r="G67" s="276"/>
    </row>
    <row r="68" spans="1:7" ht="18" customHeight="1">
      <c r="A68" s="276"/>
      <c r="B68" s="276"/>
      <c r="C68" s="276"/>
      <c r="D68" s="276"/>
      <c r="E68" s="276"/>
      <c r="F68" s="276"/>
      <c r="G68" s="276"/>
    </row>
    <row r="69" spans="1:7" ht="18" customHeight="1">
      <c r="A69" s="276"/>
      <c r="B69" s="276"/>
      <c r="C69" s="276"/>
      <c r="D69" s="276"/>
      <c r="E69" s="276"/>
      <c r="F69" s="276"/>
      <c r="G69" s="276"/>
    </row>
    <row r="70" spans="1:7" ht="18" customHeight="1">
      <c r="A70" s="276"/>
      <c r="B70" s="276"/>
      <c r="C70" s="276"/>
      <c r="D70" s="276"/>
      <c r="E70" s="276"/>
      <c r="F70" s="276"/>
      <c r="G70" s="276"/>
    </row>
    <row r="71" spans="1:7" ht="18" customHeight="1">
      <c r="A71" s="278"/>
      <c r="B71" s="278"/>
      <c r="C71" s="278"/>
      <c r="D71" s="278"/>
      <c r="F71" s="278"/>
      <c r="G71" s="278"/>
    </row>
    <row r="72" spans="1:7" ht="18" customHeight="1">
      <c r="A72" s="278"/>
      <c r="B72" s="278"/>
      <c r="C72" s="278"/>
      <c r="D72" s="278"/>
      <c r="F72" s="278"/>
      <c r="G72" s="278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23">
    <mergeCell ref="B42:C42"/>
    <mergeCell ref="B44:C44"/>
    <mergeCell ref="A9:G9"/>
    <mergeCell ref="A4:D4"/>
    <mergeCell ref="F4:G4"/>
    <mergeCell ref="A5:G5"/>
    <mergeCell ref="A6:G6"/>
    <mergeCell ref="C8:D8"/>
    <mergeCell ref="A41:G41"/>
    <mergeCell ref="A33:C33"/>
    <mergeCell ref="F33:G33"/>
    <mergeCell ref="B13:C13"/>
    <mergeCell ref="B18:C18"/>
    <mergeCell ref="B10:C10"/>
    <mergeCell ref="B22:C22"/>
    <mergeCell ref="B27:C27"/>
    <mergeCell ref="A12:G12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2"/>
  <sheetViews>
    <sheetView view="pageBreakPreview" topLeftCell="A232" zoomScaleNormal="100" workbookViewId="0">
      <selection activeCell="B272" sqref="B272"/>
    </sheetView>
  </sheetViews>
  <sheetFormatPr defaultRowHeight="15"/>
  <cols>
    <col min="1" max="1" width="4.625" style="197" customWidth="1"/>
    <col min="2" max="2" width="8.625" style="197" customWidth="1"/>
    <col min="3" max="3" width="19.625" style="4" customWidth="1"/>
    <col min="4" max="4" width="7.125" style="4" customWidth="1"/>
    <col min="5" max="5" width="10.625" style="197" customWidth="1"/>
    <col min="6" max="6" width="24.625" style="4" customWidth="1"/>
    <col min="7" max="7" width="21.625" style="4" customWidth="1"/>
    <col min="8" max="8" width="21.5" style="4" bestFit="1" customWidth="1"/>
    <col min="9" max="16384" width="9" style="4"/>
  </cols>
  <sheetData>
    <row r="1" spans="1:8" ht="18" customHeight="1">
      <c r="A1" s="433" t="s">
        <v>7</v>
      </c>
      <c r="B1" s="433"/>
      <c r="C1" s="433"/>
      <c r="D1" s="433"/>
      <c r="E1" s="434" t="s">
        <v>23</v>
      </c>
      <c r="F1" s="434"/>
      <c r="G1" s="434"/>
    </row>
    <row r="2" spans="1:8" ht="18" customHeight="1">
      <c r="A2" s="434" t="s">
        <v>18</v>
      </c>
      <c r="B2" s="434"/>
      <c r="C2" s="434"/>
      <c r="D2" s="434"/>
      <c r="E2" s="435" t="s">
        <v>24</v>
      </c>
      <c r="F2" s="435"/>
      <c r="G2" s="435"/>
    </row>
    <row r="3" spans="1:8" ht="18" customHeight="1">
      <c r="A3" s="434" t="s">
        <v>31</v>
      </c>
      <c r="B3" s="434"/>
      <c r="C3" s="434"/>
      <c r="D3" s="434"/>
      <c r="E3" s="434"/>
      <c r="F3" s="434"/>
      <c r="G3" s="434"/>
    </row>
    <row r="4" spans="1:8" ht="18" customHeight="1">
      <c r="A4" s="437"/>
      <c r="B4" s="437"/>
      <c r="C4" s="437"/>
      <c r="D4" s="437"/>
      <c r="E4" s="22"/>
      <c r="F4" s="503" t="s">
        <v>269</v>
      </c>
      <c r="G4" s="503"/>
    </row>
    <row r="5" spans="1:8" s="15" customFormat="1" ht="50.1" customHeight="1">
      <c r="A5" s="451" t="s">
        <v>1295</v>
      </c>
      <c r="B5" s="438"/>
      <c r="C5" s="452"/>
      <c r="D5" s="452"/>
      <c r="E5" s="452"/>
      <c r="F5" s="452"/>
      <c r="G5" s="452"/>
    </row>
    <row r="6" spans="1:8" s="15" customFormat="1" ht="20.100000000000001" customHeight="1">
      <c r="A6" s="491" t="s">
        <v>849</v>
      </c>
      <c r="B6" s="491"/>
      <c r="C6" s="491"/>
      <c r="D6" s="491"/>
      <c r="E6" s="491"/>
      <c r="F6" s="491"/>
      <c r="G6" s="491"/>
    </row>
    <row r="7" spans="1:8" s="10" customFormat="1" ht="35.1" customHeight="1">
      <c r="A7" s="471" t="s">
        <v>1856</v>
      </c>
      <c r="B7" s="471"/>
      <c r="C7" s="471"/>
      <c r="D7" s="471"/>
      <c r="E7" s="471"/>
      <c r="F7" s="471"/>
      <c r="G7" s="471"/>
    </row>
    <row r="8" spans="1:8" ht="15" customHeight="1">
      <c r="A8" s="6"/>
      <c r="B8" s="6"/>
      <c r="C8" s="6"/>
      <c r="D8" s="6"/>
      <c r="E8" s="6"/>
      <c r="F8" s="23"/>
      <c r="G8" s="238" t="s">
        <v>1867</v>
      </c>
    </row>
    <row r="9" spans="1:8" s="8" customFormat="1" ht="24.95" customHeight="1">
      <c r="A9" s="201" t="s">
        <v>22</v>
      </c>
      <c r="B9" s="198" t="s">
        <v>5</v>
      </c>
      <c r="C9" s="441" t="s">
        <v>25</v>
      </c>
      <c r="D9" s="442"/>
      <c r="E9" s="201" t="s">
        <v>26</v>
      </c>
      <c r="F9" s="201" t="s">
        <v>27</v>
      </c>
      <c r="G9" s="12" t="s">
        <v>28</v>
      </c>
    </row>
    <row r="10" spans="1:8" s="8" customFormat="1" ht="20.100000000000001" customHeight="1">
      <c r="A10" s="201"/>
      <c r="B10" s="494" t="s">
        <v>254</v>
      </c>
      <c r="C10" s="495"/>
      <c r="D10" s="199">
        <f>A68</f>
        <v>58</v>
      </c>
      <c r="E10" s="44"/>
      <c r="F10" s="44"/>
      <c r="G10" s="54"/>
    </row>
    <row r="11" spans="1:8" s="10" customFormat="1" ht="16.5" customHeight="1">
      <c r="A11" s="45">
        <v>1</v>
      </c>
      <c r="B11" s="51" t="s">
        <v>430</v>
      </c>
      <c r="C11" s="286" t="s">
        <v>130</v>
      </c>
      <c r="D11" s="287" t="s">
        <v>36</v>
      </c>
      <c r="E11" s="42" t="s">
        <v>431</v>
      </c>
      <c r="F11" s="69" t="s">
        <v>1865</v>
      </c>
      <c r="G11" s="46"/>
      <c r="H11" s="37" t="s">
        <v>520</v>
      </c>
    </row>
    <row r="12" spans="1:8" s="10" customFormat="1" ht="16.5" customHeight="1">
      <c r="A12" s="45">
        <v>2</v>
      </c>
      <c r="B12" s="51" t="s">
        <v>432</v>
      </c>
      <c r="C12" s="286" t="s">
        <v>139</v>
      </c>
      <c r="D12" s="287" t="s">
        <v>151</v>
      </c>
      <c r="E12" s="42" t="s">
        <v>431</v>
      </c>
      <c r="F12" s="95" t="s">
        <v>1</v>
      </c>
      <c r="G12" s="46"/>
      <c r="H12" s="37" t="s">
        <v>520</v>
      </c>
    </row>
    <row r="13" spans="1:8" s="10" customFormat="1" ht="16.5" customHeight="1">
      <c r="A13" s="45">
        <v>3</v>
      </c>
      <c r="B13" s="51" t="s">
        <v>433</v>
      </c>
      <c r="C13" s="286" t="s">
        <v>121</v>
      </c>
      <c r="D13" s="287" t="s">
        <v>77</v>
      </c>
      <c r="E13" s="42" t="s">
        <v>431</v>
      </c>
      <c r="F13" s="95" t="s">
        <v>1</v>
      </c>
      <c r="G13" s="46"/>
      <c r="H13" s="37" t="s">
        <v>520</v>
      </c>
    </row>
    <row r="14" spans="1:8" s="10" customFormat="1" ht="16.5" customHeight="1">
      <c r="A14" s="45">
        <v>4</v>
      </c>
      <c r="B14" s="51" t="s">
        <v>434</v>
      </c>
      <c r="C14" s="286" t="s">
        <v>417</v>
      </c>
      <c r="D14" s="287" t="s">
        <v>384</v>
      </c>
      <c r="E14" s="42" t="s">
        <v>431</v>
      </c>
      <c r="F14" s="95" t="s">
        <v>1</v>
      </c>
      <c r="G14" s="46"/>
      <c r="H14" s="37" t="s">
        <v>520</v>
      </c>
    </row>
    <row r="15" spans="1:8" s="10" customFormat="1" ht="16.5" customHeight="1">
      <c r="A15" s="45">
        <v>5</v>
      </c>
      <c r="B15" s="51" t="s">
        <v>435</v>
      </c>
      <c r="C15" s="286" t="s">
        <v>436</v>
      </c>
      <c r="D15" s="287" t="s">
        <v>47</v>
      </c>
      <c r="E15" s="42" t="s">
        <v>431</v>
      </c>
      <c r="F15" s="95" t="s">
        <v>1</v>
      </c>
      <c r="G15" s="46"/>
      <c r="H15" s="37" t="s">
        <v>520</v>
      </c>
    </row>
    <row r="16" spans="1:8" s="10" customFormat="1" ht="16.5" customHeight="1">
      <c r="A16" s="45">
        <v>6</v>
      </c>
      <c r="B16" s="51" t="s">
        <v>437</v>
      </c>
      <c r="C16" s="286" t="s">
        <v>160</v>
      </c>
      <c r="D16" s="287" t="s">
        <v>438</v>
      </c>
      <c r="E16" s="42" t="s">
        <v>431</v>
      </c>
      <c r="F16" s="95" t="s">
        <v>1</v>
      </c>
      <c r="G16" s="46"/>
      <c r="H16" s="37" t="s">
        <v>520</v>
      </c>
    </row>
    <row r="17" spans="1:8" s="10" customFormat="1" ht="16.5" customHeight="1">
      <c r="A17" s="45">
        <v>7</v>
      </c>
      <c r="B17" s="51" t="s">
        <v>439</v>
      </c>
      <c r="C17" s="286" t="s">
        <v>105</v>
      </c>
      <c r="D17" s="287" t="s">
        <v>440</v>
      </c>
      <c r="E17" s="42" t="s">
        <v>431</v>
      </c>
      <c r="F17" s="95" t="s">
        <v>1</v>
      </c>
      <c r="G17" s="46"/>
      <c r="H17" s="37" t="s">
        <v>520</v>
      </c>
    </row>
    <row r="18" spans="1:8" s="10" customFormat="1" ht="16.5" customHeight="1">
      <c r="A18" s="45">
        <v>8</v>
      </c>
      <c r="B18" s="51" t="s">
        <v>441</v>
      </c>
      <c r="C18" s="286" t="s">
        <v>68</v>
      </c>
      <c r="D18" s="287" t="s">
        <v>152</v>
      </c>
      <c r="E18" s="42" t="s">
        <v>431</v>
      </c>
      <c r="F18" s="95" t="s">
        <v>1</v>
      </c>
      <c r="G18" s="46"/>
      <c r="H18" s="37" t="s">
        <v>520</v>
      </c>
    </row>
    <row r="19" spans="1:8" s="10" customFormat="1" ht="16.5" customHeight="1">
      <c r="A19" s="45">
        <v>9</v>
      </c>
      <c r="B19" s="51" t="s">
        <v>442</v>
      </c>
      <c r="C19" s="286" t="s">
        <v>372</v>
      </c>
      <c r="D19" s="287" t="s">
        <v>123</v>
      </c>
      <c r="E19" s="42" t="s">
        <v>431</v>
      </c>
      <c r="F19" s="95" t="s">
        <v>1</v>
      </c>
      <c r="G19" s="46"/>
      <c r="H19" s="37" t="s">
        <v>520</v>
      </c>
    </row>
    <row r="20" spans="1:8" s="10" customFormat="1" ht="16.5" customHeight="1">
      <c r="A20" s="45">
        <v>10</v>
      </c>
      <c r="B20" s="51" t="s">
        <v>443</v>
      </c>
      <c r="C20" s="286" t="s">
        <v>271</v>
      </c>
      <c r="D20" s="287" t="s">
        <v>146</v>
      </c>
      <c r="E20" s="42" t="s">
        <v>431</v>
      </c>
      <c r="F20" s="95" t="s">
        <v>1</v>
      </c>
      <c r="G20" s="46"/>
      <c r="H20" s="37" t="s">
        <v>520</v>
      </c>
    </row>
    <row r="21" spans="1:8" s="10" customFormat="1" ht="16.5" customHeight="1">
      <c r="A21" s="45">
        <v>11</v>
      </c>
      <c r="B21" s="51" t="s">
        <v>444</v>
      </c>
      <c r="C21" s="286" t="s">
        <v>213</v>
      </c>
      <c r="D21" s="287" t="s">
        <v>66</v>
      </c>
      <c r="E21" s="42" t="s">
        <v>431</v>
      </c>
      <c r="F21" s="95" t="s">
        <v>1</v>
      </c>
      <c r="G21" s="46"/>
      <c r="H21" s="37" t="s">
        <v>520</v>
      </c>
    </row>
    <row r="22" spans="1:8" s="10" customFormat="1" ht="16.5" customHeight="1">
      <c r="A22" s="45">
        <v>12</v>
      </c>
      <c r="B22" s="51" t="s">
        <v>445</v>
      </c>
      <c r="C22" s="286" t="s">
        <v>446</v>
      </c>
      <c r="D22" s="287" t="s">
        <v>112</v>
      </c>
      <c r="E22" s="42" t="s">
        <v>431</v>
      </c>
      <c r="F22" s="95" t="s">
        <v>1</v>
      </c>
      <c r="G22" s="46"/>
      <c r="H22" s="37" t="s">
        <v>520</v>
      </c>
    </row>
    <row r="23" spans="1:8" s="10" customFormat="1" ht="16.5" customHeight="1">
      <c r="A23" s="45">
        <v>13</v>
      </c>
      <c r="B23" s="51" t="s">
        <v>447</v>
      </c>
      <c r="C23" s="286" t="s">
        <v>191</v>
      </c>
      <c r="D23" s="287" t="s">
        <v>173</v>
      </c>
      <c r="E23" s="42" t="s">
        <v>448</v>
      </c>
      <c r="F23" s="95" t="s">
        <v>1</v>
      </c>
      <c r="G23" s="46"/>
      <c r="H23" s="37" t="s">
        <v>520</v>
      </c>
    </row>
    <row r="24" spans="1:8" s="10" customFormat="1" ht="16.5" customHeight="1">
      <c r="A24" s="45">
        <v>14</v>
      </c>
      <c r="B24" s="51" t="s">
        <v>449</v>
      </c>
      <c r="C24" s="286" t="s">
        <v>201</v>
      </c>
      <c r="D24" s="287" t="s">
        <v>195</v>
      </c>
      <c r="E24" s="42" t="s">
        <v>448</v>
      </c>
      <c r="F24" s="95" t="s">
        <v>1</v>
      </c>
      <c r="G24" s="46"/>
      <c r="H24" s="37" t="s">
        <v>520</v>
      </c>
    </row>
    <row r="25" spans="1:8" s="10" customFormat="1" ht="16.5" customHeight="1">
      <c r="A25" s="45">
        <v>15</v>
      </c>
      <c r="B25" s="51" t="s">
        <v>450</v>
      </c>
      <c r="C25" s="286" t="s">
        <v>164</v>
      </c>
      <c r="D25" s="287" t="s">
        <v>47</v>
      </c>
      <c r="E25" s="42" t="s">
        <v>448</v>
      </c>
      <c r="F25" s="95" t="s">
        <v>1</v>
      </c>
      <c r="G25" s="46"/>
      <c r="H25" s="37" t="s">
        <v>520</v>
      </c>
    </row>
    <row r="26" spans="1:8" s="10" customFormat="1" ht="16.5" customHeight="1">
      <c r="A26" s="45">
        <v>16</v>
      </c>
      <c r="B26" s="51" t="s">
        <v>451</v>
      </c>
      <c r="C26" s="286" t="s">
        <v>452</v>
      </c>
      <c r="D26" s="287" t="s">
        <v>132</v>
      </c>
      <c r="E26" s="42" t="s">
        <v>448</v>
      </c>
      <c r="F26" s="95" t="s">
        <v>1</v>
      </c>
      <c r="G26" s="46"/>
      <c r="H26" s="37" t="s">
        <v>520</v>
      </c>
    </row>
    <row r="27" spans="1:8" s="10" customFormat="1" ht="16.5" customHeight="1">
      <c r="A27" s="45">
        <v>17</v>
      </c>
      <c r="B27" s="51" t="s">
        <v>453</v>
      </c>
      <c r="C27" s="286" t="s">
        <v>87</v>
      </c>
      <c r="D27" s="287" t="s">
        <v>126</v>
      </c>
      <c r="E27" s="42" t="s">
        <v>448</v>
      </c>
      <c r="F27" s="95" t="s">
        <v>1</v>
      </c>
      <c r="G27" s="46"/>
      <c r="H27" s="37" t="s">
        <v>520</v>
      </c>
    </row>
    <row r="28" spans="1:8" s="10" customFormat="1" ht="16.5" customHeight="1">
      <c r="A28" s="45">
        <v>18</v>
      </c>
      <c r="B28" s="51" t="s">
        <v>454</v>
      </c>
      <c r="C28" s="286" t="s">
        <v>455</v>
      </c>
      <c r="D28" s="287" t="s">
        <v>120</v>
      </c>
      <c r="E28" s="42" t="s">
        <v>448</v>
      </c>
      <c r="F28" s="95" t="s">
        <v>1</v>
      </c>
      <c r="G28" s="46"/>
      <c r="H28" s="37" t="s">
        <v>520</v>
      </c>
    </row>
    <row r="29" spans="1:8" s="10" customFormat="1" ht="16.5" customHeight="1">
      <c r="A29" s="45">
        <v>19</v>
      </c>
      <c r="B29" s="51" t="s">
        <v>456</v>
      </c>
      <c r="C29" s="286" t="s">
        <v>397</v>
      </c>
      <c r="D29" s="287" t="s">
        <v>150</v>
      </c>
      <c r="E29" s="42" t="s">
        <v>448</v>
      </c>
      <c r="F29" s="95" t="s">
        <v>1</v>
      </c>
      <c r="G29" s="46"/>
      <c r="H29" s="37" t="s">
        <v>520</v>
      </c>
    </row>
    <row r="30" spans="1:8" s="10" customFormat="1" ht="16.5" customHeight="1">
      <c r="A30" s="45">
        <v>20</v>
      </c>
      <c r="B30" s="51" t="s">
        <v>457</v>
      </c>
      <c r="C30" s="286" t="s">
        <v>216</v>
      </c>
      <c r="D30" s="287" t="s">
        <v>200</v>
      </c>
      <c r="E30" s="42" t="s">
        <v>448</v>
      </c>
      <c r="F30" s="95" t="s">
        <v>1</v>
      </c>
      <c r="G30" s="46"/>
      <c r="H30" s="37" t="s">
        <v>520</v>
      </c>
    </row>
    <row r="31" spans="1:8" s="10" customFormat="1" ht="16.5" customHeight="1">
      <c r="A31" s="45">
        <v>21</v>
      </c>
      <c r="B31" s="51" t="s">
        <v>458</v>
      </c>
      <c r="C31" s="286" t="s">
        <v>40</v>
      </c>
      <c r="D31" s="287" t="s">
        <v>217</v>
      </c>
      <c r="E31" s="42" t="s">
        <v>448</v>
      </c>
      <c r="F31" s="95" t="s">
        <v>1</v>
      </c>
      <c r="G31" s="46"/>
      <c r="H31" s="37" t="s">
        <v>520</v>
      </c>
    </row>
    <row r="32" spans="1:8" s="10" customFormat="1" ht="16.5" customHeight="1">
      <c r="A32" s="45">
        <v>22</v>
      </c>
      <c r="B32" s="51" t="s">
        <v>459</v>
      </c>
      <c r="C32" s="286" t="s">
        <v>211</v>
      </c>
      <c r="D32" s="287" t="s">
        <v>157</v>
      </c>
      <c r="E32" s="42" t="s">
        <v>448</v>
      </c>
      <c r="F32" s="95" t="s">
        <v>1</v>
      </c>
      <c r="G32" s="46"/>
      <c r="H32" s="37" t="s">
        <v>520</v>
      </c>
    </row>
    <row r="33" spans="1:8" s="10" customFormat="1" ht="16.5" customHeight="1">
      <c r="A33" s="45">
        <v>23</v>
      </c>
      <c r="B33" s="51" t="s">
        <v>460</v>
      </c>
      <c r="C33" s="286" t="s">
        <v>75</v>
      </c>
      <c r="D33" s="287" t="s">
        <v>167</v>
      </c>
      <c r="E33" s="42" t="s">
        <v>448</v>
      </c>
      <c r="F33" s="95" t="s">
        <v>1</v>
      </c>
      <c r="G33" s="46"/>
      <c r="H33" s="37" t="s">
        <v>520</v>
      </c>
    </row>
    <row r="34" spans="1:8" s="10" customFormat="1" ht="16.5" customHeight="1">
      <c r="A34" s="45">
        <v>24</v>
      </c>
      <c r="B34" s="51" t="s">
        <v>461</v>
      </c>
      <c r="C34" s="286" t="s">
        <v>147</v>
      </c>
      <c r="D34" s="287" t="s">
        <v>11</v>
      </c>
      <c r="E34" s="42" t="s">
        <v>462</v>
      </c>
      <c r="F34" s="95" t="s">
        <v>1</v>
      </c>
      <c r="G34" s="46"/>
      <c r="H34" s="37" t="s">
        <v>520</v>
      </c>
    </row>
    <row r="35" spans="1:8" s="10" customFormat="1" ht="16.5" customHeight="1">
      <c r="A35" s="45">
        <v>25</v>
      </c>
      <c r="B35" s="51" t="s">
        <v>463</v>
      </c>
      <c r="C35" s="286" t="s">
        <v>98</v>
      </c>
      <c r="D35" s="287" t="s">
        <v>204</v>
      </c>
      <c r="E35" s="42" t="s">
        <v>462</v>
      </c>
      <c r="F35" s="95" t="s">
        <v>1</v>
      </c>
      <c r="G35" s="46"/>
      <c r="H35" s="37" t="s">
        <v>520</v>
      </c>
    </row>
    <row r="36" spans="1:8" s="10" customFormat="1" ht="16.5" customHeight="1">
      <c r="A36" s="45">
        <v>26</v>
      </c>
      <c r="B36" s="51" t="s">
        <v>464</v>
      </c>
      <c r="C36" s="286" t="s">
        <v>83</v>
      </c>
      <c r="D36" s="287" t="s">
        <v>91</v>
      </c>
      <c r="E36" s="42" t="s">
        <v>462</v>
      </c>
      <c r="F36" s="95" t="s">
        <v>1</v>
      </c>
      <c r="G36" s="46"/>
      <c r="H36" s="37" t="s">
        <v>520</v>
      </c>
    </row>
    <row r="37" spans="1:8" s="10" customFormat="1" ht="16.5" customHeight="1">
      <c r="A37" s="45">
        <v>27</v>
      </c>
      <c r="B37" s="51" t="s">
        <v>465</v>
      </c>
      <c r="C37" s="286" t="s">
        <v>466</v>
      </c>
      <c r="D37" s="287" t="s">
        <v>467</v>
      </c>
      <c r="E37" s="42" t="s">
        <v>462</v>
      </c>
      <c r="F37" s="95" t="s">
        <v>1</v>
      </c>
      <c r="G37" s="46"/>
      <c r="H37" s="37" t="s">
        <v>520</v>
      </c>
    </row>
    <row r="38" spans="1:8" s="10" customFormat="1" ht="16.5" customHeight="1">
      <c r="A38" s="45">
        <v>28</v>
      </c>
      <c r="B38" s="51" t="s">
        <v>468</v>
      </c>
      <c r="C38" s="286" t="s">
        <v>75</v>
      </c>
      <c r="D38" s="287" t="s">
        <v>167</v>
      </c>
      <c r="E38" s="42" t="s">
        <v>462</v>
      </c>
      <c r="F38" s="95" t="s">
        <v>1</v>
      </c>
      <c r="G38" s="46"/>
      <c r="H38" s="37" t="s">
        <v>520</v>
      </c>
    </row>
    <row r="39" spans="1:8" s="10" customFormat="1" ht="16.5" customHeight="1">
      <c r="A39" s="45">
        <v>29</v>
      </c>
      <c r="B39" s="51" t="s">
        <v>469</v>
      </c>
      <c r="C39" s="286" t="s">
        <v>470</v>
      </c>
      <c r="D39" s="287" t="s">
        <v>61</v>
      </c>
      <c r="E39" s="42" t="s">
        <v>462</v>
      </c>
      <c r="F39" s="95" t="s">
        <v>1</v>
      </c>
      <c r="G39" s="46"/>
      <c r="H39" s="37" t="s">
        <v>520</v>
      </c>
    </row>
    <row r="40" spans="1:8" s="10" customFormat="1" ht="16.5" customHeight="1">
      <c r="A40" s="45">
        <v>30</v>
      </c>
      <c r="B40" s="51" t="s">
        <v>471</v>
      </c>
      <c r="C40" s="286" t="s">
        <v>381</v>
      </c>
      <c r="D40" s="287" t="s">
        <v>88</v>
      </c>
      <c r="E40" s="42" t="s">
        <v>462</v>
      </c>
      <c r="F40" s="95" t="s">
        <v>1</v>
      </c>
      <c r="G40" s="46"/>
      <c r="H40" s="37" t="s">
        <v>520</v>
      </c>
    </row>
    <row r="41" spans="1:8" s="10" customFormat="1" ht="16.5" customHeight="1">
      <c r="A41" s="45">
        <v>31</v>
      </c>
      <c r="B41" s="51" t="s">
        <v>472</v>
      </c>
      <c r="C41" s="286" t="s">
        <v>72</v>
      </c>
      <c r="D41" s="287" t="s">
        <v>49</v>
      </c>
      <c r="E41" s="42" t="s">
        <v>462</v>
      </c>
      <c r="F41" s="95" t="s">
        <v>1</v>
      </c>
      <c r="G41" s="46"/>
      <c r="H41" s="37" t="s">
        <v>520</v>
      </c>
    </row>
    <row r="42" spans="1:8" s="10" customFormat="1" ht="16.5" customHeight="1">
      <c r="A42" s="45">
        <v>32</v>
      </c>
      <c r="B42" s="51" t="s">
        <v>473</v>
      </c>
      <c r="C42" s="286" t="s">
        <v>312</v>
      </c>
      <c r="D42" s="287" t="s">
        <v>474</v>
      </c>
      <c r="E42" s="42" t="s">
        <v>462</v>
      </c>
      <c r="F42" s="95" t="s">
        <v>1</v>
      </c>
      <c r="G42" s="46"/>
      <c r="H42" s="37" t="s">
        <v>520</v>
      </c>
    </row>
    <row r="43" spans="1:8" s="10" customFormat="1" ht="16.5" customHeight="1">
      <c r="A43" s="45">
        <v>33</v>
      </c>
      <c r="B43" s="51" t="s">
        <v>475</v>
      </c>
      <c r="C43" s="286" t="s">
        <v>476</v>
      </c>
      <c r="D43" s="287" t="s">
        <v>173</v>
      </c>
      <c r="E43" s="42" t="s">
        <v>477</v>
      </c>
      <c r="F43" s="95" t="s">
        <v>1</v>
      </c>
      <c r="G43" s="46"/>
      <c r="H43" s="37" t="s">
        <v>520</v>
      </c>
    </row>
    <row r="44" spans="1:8" s="10" customFormat="1" ht="16.5" customHeight="1">
      <c r="A44" s="45">
        <v>34</v>
      </c>
      <c r="B44" s="51" t="s">
        <v>478</v>
      </c>
      <c r="C44" s="286" t="s">
        <v>400</v>
      </c>
      <c r="D44" s="287" t="s">
        <v>479</v>
      </c>
      <c r="E44" s="42" t="s">
        <v>477</v>
      </c>
      <c r="F44" s="95" t="s">
        <v>1</v>
      </c>
      <c r="G44" s="46"/>
      <c r="H44" s="37" t="s">
        <v>520</v>
      </c>
    </row>
    <row r="45" spans="1:8" s="10" customFormat="1" ht="16.5" customHeight="1">
      <c r="A45" s="45">
        <v>35</v>
      </c>
      <c r="B45" s="70" t="s">
        <v>480</v>
      </c>
      <c r="C45" s="293" t="s">
        <v>481</v>
      </c>
      <c r="D45" s="294" t="s">
        <v>144</v>
      </c>
      <c r="E45" s="42" t="s">
        <v>477</v>
      </c>
      <c r="F45" s="69" t="s">
        <v>848</v>
      </c>
      <c r="G45" s="106" t="s">
        <v>1873</v>
      </c>
      <c r="H45" s="37" t="s">
        <v>520</v>
      </c>
    </row>
    <row r="46" spans="1:8" s="10" customFormat="1" ht="16.5" customHeight="1">
      <c r="A46" s="45">
        <v>36</v>
      </c>
      <c r="B46" s="51" t="s">
        <v>482</v>
      </c>
      <c r="C46" s="286" t="s">
        <v>211</v>
      </c>
      <c r="D46" s="287" t="s">
        <v>77</v>
      </c>
      <c r="E46" s="42" t="s">
        <v>477</v>
      </c>
      <c r="F46" s="95" t="s">
        <v>1</v>
      </c>
      <c r="G46" s="46"/>
      <c r="H46" s="37" t="s">
        <v>520</v>
      </c>
    </row>
    <row r="47" spans="1:8" s="10" customFormat="1" ht="16.5" customHeight="1">
      <c r="A47" s="45">
        <v>37</v>
      </c>
      <c r="B47" s="70" t="s">
        <v>483</v>
      </c>
      <c r="C47" s="284" t="s">
        <v>213</v>
      </c>
      <c r="D47" s="285" t="s">
        <v>57</v>
      </c>
      <c r="E47" s="42" t="s">
        <v>477</v>
      </c>
      <c r="F47" s="95" t="s">
        <v>1</v>
      </c>
      <c r="G47" s="46"/>
      <c r="H47" s="37" t="s">
        <v>520</v>
      </c>
    </row>
    <row r="48" spans="1:8" s="10" customFormat="1" ht="16.5" customHeight="1">
      <c r="A48" s="45">
        <v>38</v>
      </c>
      <c r="B48" s="51" t="s">
        <v>484</v>
      </c>
      <c r="C48" s="286" t="s">
        <v>162</v>
      </c>
      <c r="D48" s="287" t="s">
        <v>57</v>
      </c>
      <c r="E48" s="42" t="s">
        <v>477</v>
      </c>
      <c r="F48" s="95" t="s">
        <v>1</v>
      </c>
      <c r="G48" s="46"/>
      <c r="H48" s="37" t="s">
        <v>520</v>
      </c>
    </row>
    <row r="49" spans="1:8" s="10" customFormat="1" ht="16.5" customHeight="1">
      <c r="A49" s="45">
        <v>39</v>
      </c>
      <c r="B49" s="51" t="s">
        <v>485</v>
      </c>
      <c r="C49" s="286" t="s">
        <v>486</v>
      </c>
      <c r="D49" s="287" t="s">
        <v>132</v>
      </c>
      <c r="E49" s="42" t="s">
        <v>477</v>
      </c>
      <c r="F49" s="95" t="s">
        <v>1</v>
      </c>
      <c r="G49" s="46"/>
      <c r="H49" s="37" t="s">
        <v>520</v>
      </c>
    </row>
    <row r="50" spans="1:8" s="10" customFormat="1" ht="16.5" customHeight="1">
      <c r="A50" s="45">
        <v>40</v>
      </c>
      <c r="B50" s="51" t="s">
        <v>487</v>
      </c>
      <c r="C50" s="286" t="s">
        <v>414</v>
      </c>
      <c r="D50" s="287" t="s">
        <v>174</v>
      </c>
      <c r="E50" s="42" t="s">
        <v>477</v>
      </c>
      <c r="F50" s="95" t="s">
        <v>1</v>
      </c>
      <c r="G50" s="46"/>
      <c r="H50" s="37" t="s">
        <v>520</v>
      </c>
    </row>
    <row r="51" spans="1:8" s="10" customFormat="1" ht="16.5" customHeight="1">
      <c r="A51" s="45">
        <v>41</v>
      </c>
      <c r="B51" s="51" t="s">
        <v>488</v>
      </c>
      <c r="C51" s="286" t="s">
        <v>489</v>
      </c>
      <c r="D51" s="287" t="s">
        <v>197</v>
      </c>
      <c r="E51" s="42" t="s">
        <v>477</v>
      </c>
      <c r="F51" s="95" t="s">
        <v>1</v>
      </c>
      <c r="G51" s="46"/>
      <c r="H51" s="37" t="s">
        <v>520</v>
      </c>
    </row>
    <row r="52" spans="1:8" s="10" customFormat="1" ht="16.5" customHeight="1">
      <c r="A52" s="45">
        <v>42</v>
      </c>
      <c r="B52" s="51" t="s">
        <v>490</v>
      </c>
      <c r="C52" s="286" t="s">
        <v>491</v>
      </c>
      <c r="D52" s="287" t="s">
        <v>126</v>
      </c>
      <c r="E52" s="42" t="s">
        <v>477</v>
      </c>
      <c r="F52" s="95" t="s">
        <v>1</v>
      </c>
      <c r="G52" s="46"/>
      <c r="H52" s="37" t="s">
        <v>520</v>
      </c>
    </row>
    <row r="53" spans="1:8" s="10" customFormat="1" ht="16.5" customHeight="1">
      <c r="A53" s="45">
        <v>43</v>
      </c>
      <c r="B53" s="51" t="s">
        <v>492</v>
      </c>
      <c r="C53" s="286" t="s">
        <v>98</v>
      </c>
      <c r="D53" s="287" t="s">
        <v>126</v>
      </c>
      <c r="E53" s="42" t="s">
        <v>477</v>
      </c>
      <c r="F53" s="95" t="s">
        <v>1</v>
      </c>
      <c r="G53" s="46"/>
      <c r="H53" s="37" t="s">
        <v>520</v>
      </c>
    </row>
    <row r="54" spans="1:8" s="10" customFormat="1" ht="16.5" customHeight="1">
      <c r="A54" s="45">
        <v>44</v>
      </c>
      <c r="B54" s="51" t="s">
        <v>493</v>
      </c>
      <c r="C54" s="286" t="s">
        <v>312</v>
      </c>
      <c r="D54" s="287" t="s">
        <v>215</v>
      </c>
      <c r="E54" s="42" t="s">
        <v>477</v>
      </c>
      <c r="F54" s="95" t="s">
        <v>1</v>
      </c>
      <c r="G54" s="46"/>
      <c r="H54" s="37" t="s">
        <v>520</v>
      </c>
    </row>
    <row r="55" spans="1:8" s="10" customFormat="1" ht="16.5" customHeight="1">
      <c r="A55" s="45">
        <v>45</v>
      </c>
      <c r="B55" s="51" t="s">
        <v>494</v>
      </c>
      <c r="C55" s="286" t="s">
        <v>60</v>
      </c>
      <c r="D55" s="287" t="s">
        <v>215</v>
      </c>
      <c r="E55" s="42" t="s">
        <v>477</v>
      </c>
      <c r="F55" s="95" t="s">
        <v>1</v>
      </c>
      <c r="G55" s="46"/>
      <c r="H55" s="37" t="s">
        <v>520</v>
      </c>
    </row>
    <row r="56" spans="1:8" s="10" customFormat="1" ht="16.5" customHeight="1">
      <c r="A56" s="45">
        <v>46</v>
      </c>
      <c r="B56" s="51" t="s">
        <v>495</v>
      </c>
      <c r="C56" s="286" t="s">
        <v>131</v>
      </c>
      <c r="D56" s="287" t="s">
        <v>151</v>
      </c>
      <c r="E56" s="42" t="s">
        <v>496</v>
      </c>
      <c r="F56" s="95" t="s">
        <v>1</v>
      </c>
      <c r="G56" s="46"/>
      <c r="H56" s="37" t="s">
        <v>322</v>
      </c>
    </row>
    <row r="57" spans="1:8" s="10" customFormat="1" ht="16.5" customHeight="1">
      <c r="A57" s="45">
        <v>47</v>
      </c>
      <c r="B57" s="51" t="s">
        <v>497</v>
      </c>
      <c r="C57" s="286" t="s">
        <v>498</v>
      </c>
      <c r="D57" s="287" t="s">
        <v>10</v>
      </c>
      <c r="E57" s="42" t="s">
        <v>496</v>
      </c>
      <c r="F57" s="95" t="s">
        <v>1</v>
      </c>
      <c r="G57" s="46"/>
      <c r="H57" s="37" t="s">
        <v>322</v>
      </c>
    </row>
    <row r="58" spans="1:8" s="10" customFormat="1" ht="16.5" customHeight="1">
      <c r="A58" s="45">
        <v>48</v>
      </c>
      <c r="B58" s="51" t="s">
        <v>499</v>
      </c>
      <c r="C58" s="286" t="s">
        <v>500</v>
      </c>
      <c r="D58" s="287" t="s">
        <v>146</v>
      </c>
      <c r="E58" s="42" t="s">
        <v>496</v>
      </c>
      <c r="F58" s="95" t="s">
        <v>1</v>
      </c>
      <c r="G58" s="46"/>
      <c r="H58" s="37" t="s">
        <v>322</v>
      </c>
    </row>
    <row r="59" spans="1:8" s="10" customFormat="1" ht="16.5" customHeight="1">
      <c r="A59" s="45">
        <v>49</v>
      </c>
      <c r="B59" s="51" t="s">
        <v>501</v>
      </c>
      <c r="C59" s="286" t="s">
        <v>502</v>
      </c>
      <c r="D59" s="287" t="s">
        <v>153</v>
      </c>
      <c r="E59" s="42" t="s">
        <v>496</v>
      </c>
      <c r="F59" s="95" t="s">
        <v>1</v>
      </c>
      <c r="G59" s="46"/>
      <c r="H59" s="37" t="s">
        <v>322</v>
      </c>
    </row>
    <row r="60" spans="1:8" s="10" customFormat="1" ht="16.5" customHeight="1">
      <c r="A60" s="45">
        <v>50</v>
      </c>
      <c r="B60" s="51" t="s">
        <v>503</v>
      </c>
      <c r="C60" s="286" t="s">
        <v>504</v>
      </c>
      <c r="D60" s="287" t="s">
        <v>82</v>
      </c>
      <c r="E60" s="42" t="s">
        <v>496</v>
      </c>
      <c r="F60" s="95" t="s">
        <v>1</v>
      </c>
      <c r="G60" s="46"/>
      <c r="H60" s="37" t="s">
        <v>322</v>
      </c>
    </row>
    <row r="61" spans="1:8" s="10" customFormat="1" ht="16.5" customHeight="1">
      <c r="A61" s="45">
        <v>51</v>
      </c>
      <c r="B61" s="51" t="s">
        <v>505</v>
      </c>
      <c r="C61" s="286" t="s">
        <v>48</v>
      </c>
      <c r="D61" s="287" t="s">
        <v>423</v>
      </c>
      <c r="E61" s="42" t="s">
        <v>496</v>
      </c>
      <c r="F61" s="95" t="s">
        <v>1</v>
      </c>
      <c r="G61" s="46"/>
      <c r="H61" s="37" t="s">
        <v>322</v>
      </c>
    </row>
    <row r="62" spans="1:8" s="10" customFormat="1" ht="16.5" customHeight="1">
      <c r="A62" s="45">
        <v>52</v>
      </c>
      <c r="B62" s="51" t="s">
        <v>506</v>
      </c>
      <c r="C62" s="286" t="s">
        <v>160</v>
      </c>
      <c r="D62" s="287" t="s">
        <v>427</v>
      </c>
      <c r="E62" s="42" t="s">
        <v>507</v>
      </c>
      <c r="F62" s="95" t="s">
        <v>1</v>
      </c>
      <c r="G62" s="46"/>
      <c r="H62" s="69" t="s">
        <v>521</v>
      </c>
    </row>
    <row r="63" spans="1:8" s="10" customFormat="1" ht="16.5" customHeight="1">
      <c r="A63" s="45">
        <v>53</v>
      </c>
      <c r="B63" s="51" t="s">
        <v>508</v>
      </c>
      <c r="C63" s="286" t="s">
        <v>208</v>
      </c>
      <c r="D63" s="287" t="s">
        <v>193</v>
      </c>
      <c r="E63" s="42" t="s">
        <v>507</v>
      </c>
      <c r="F63" s="95" t="s">
        <v>1</v>
      </c>
      <c r="G63" s="46"/>
      <c r="H63" s="69" t="s">
        <v>521</v>
      </c>
    </row>
    <row r="64" spans="1:8" s="10" customFormat="1" ht="16.5" customHeight="1">
      <c r="A64" s="45">
        <v>54</v>
      </c>
      <c r="B64" s="51" t="s">
        <v>509</v>
      </c>
      <c r="C64" s="286" t="s">
        <v>510</v>
      </c>
      <c r="D64" s="287" t="s">
        <v>511</v>
      </c>
      <c r="E64" s="42" t="s">
        <v>507</v>
      </c>
      <c r="F64" s="95" t="s">
        <v>1</v>
      </c>
      <c r="G64" s="46"/>
      <c r="H64" s="69" t="s">
        <v>521</v>
      </c>
    </row>
    <row r="65" spans="1:8" s="10" customFormat="1" ht="16.5" customHeight="1">
      <c r="A65" s="45">
        <v>55</v>
      </c>
      <c r="B65" s="51" t="s">
        <v>512</v>
      </c>
      <c r="C65" s="286" t="s">
        <v>513</v>
      </c>
      <c r="D65" s="287" t="s">
        <v>93</v>
      </c>
      <c r="E65" s="42" t="s">
        <v>507</v>
      </c>
      <c r="F65" s="95" t="s">
        <v>1</v>
      </c>
      <c r="G65" s="46"/>
      <c r="H65" s="69" t="s">
        <v>521</v>
      </c>
    </row>
    <row r="66" spans="1:8" s="10" customFormat="1" ht="16.5" customHeight="1">
      <c r="A66" s="45">
        <v>56</v>
      </c>
      <c r="B66" s="51" t="s">
        <v>514</v>
      </c>
      <c r="C66" s="286" t="s">
        <v>515</v>
      </c>
      <c r="D66" s="287" t="s">
        <v>47</v>
      </c>
      <c r="E66" s="42" t="s">
        <v>507</v>
      </c>
      <c r="F66" s="95" t="s">
        <v>1</v>
      </c>
      <c r="G66" s="46"/>
      <c r="H66" s="69" t="s">
        <v>521</v>
      </c>
    </row>
    <row r="67" spans="1:8" s="10" customFormat="1" ht="16.5" customHeight="1">
      <c r="A67" s="45">
        <v>57</v>
      </c>
      <c r="B67" s="51" t="s">
        <v>516</v>
      </c>
      <c r="C67" s="286" t="s">
        <v>517</v>
      </c>
      <c r="D67" s="287" t="s">
        <v>45</v>
      </c>
      <c r="E67" s="42" t="s">
        <v>507</v>
      </c>
      <c r="F67" s="95" t="s">
        <v>1</v>
      </c>
      <c r="G67" s="46"/>
      <c r="H67" s="69" t="s">
        <v>521</v>
      </c>
    </row>
    <row r="68" spans="1:8" s="10" customFormat="1" ht="16.5" customHeight="1">
      <c r="A68" s="45">
        <v>58</v>
      </c>
      <c r="B68" s="51" t="s">
        <v>518</v>
      </c>
      <c r="C68" s="286" t="s">
        <v>519</v>
      </c>
      <c r="D68" s="287" t="s">
        <v>402</v>
      </c>
      <c r="E68" s="42" t="s">
        <v>507</v>
      </c>
      <c r="F68" s="95" t="s">
        <v>1</v>
      </c>
      <c r="G68" s="46"/>
      <c r="H68" s="69" t="s">
        <v>521</v>
      </c>
    </row>
    <row r="69" spans="1:8" s="8" customFormat="1" ht="20.100000000000001" customHeight="1">
      <c r="A69" s="201"/>
      <c r="B69" s="496" t="s">
        <v>1296</v>
      </c>
      <c r="C69" s="497"/>
      <c r="D69" s="199">
        <f>A99</f>
        <v>30</v>
      </c>
      <c r="E69" s="44"/>
      <c r="F69" s="44"/>
      <c r="G69" s="54"/>
    </row>
    <row r="70" spans="1:8" s="10" customFormat="1" ht="16.5" customHeight="1">
      <c r="A70" s="45">
        <v>1</v>
      </c>
      <c r="B70" s="51" t="s">
        <v>522</v>
      </c>
      <c r="C70" s="286" t="s">
        <v>286</v>
      </c>
      <c r="D70" s="287" t="s">
        <v>11</v>
      </c>
      <c r="E70" s="42" t="s">
        <v>564</v>
      </c>
      <c r="F70" s="69" t="s">
        <v>1865</v>
      </c>
      <c r="G70" s="45"/>
      <c r="H70" s="37" t="s">
        <v>566</v>
      </c>
    </row>
    <row r="71" spans="1:8" s="10" customFormat="1" ht="16.5" customHeight="1">
      <c r="A71" s="45">
        <v>2</v>
      </c>
      <c r="B71" s="51" t="s">
        <v>523</v>
      </c>
      <c r="C71" s="286" t="s">
        <v>390</v>
      </c>
      <c r="D71" s="287" t="s">
        <v>382</v>
      </c>
      <c r="E71" s="42" t="s">
        <v>564</v>
      </c>
      <c r="F71" s="95" t="s">
        <v>1</v>
      </c>
      <c r="G71" s="46"/>
      <c r="H71" s="37" t="s">
        <v>566</v>
      </c>
    </row>
    <row r="72" spans="1:8" s="10" customFormat="1" ht="16.5" customHeight="1">
      <c r="A72" s="45">
        <v>3</v>
      </c>
      <c r="B72" s="51" t="s">
        <v>524</v>
      </c>
      <c r="C72" s="286" t="s">
        <v>39</v>
      </c>
      <c r="D72" s="287" t="s">
        <v>138</v>
      </c>
      <c r="E72" s="42" t="s">
        <v>564</v>
      </c>
      <c r="F72" s="95" t="s">
        <v>1</v>
      </c>
      <c r="G72" s="46"/>
      <c r="H72" s="37" t="s">
        <v>566</v>
      </c>
    </row>
    <row r="73" spans="1:8" s="10" customFormat="1" ht="16.5" customHeight="1">
      <c r="A73" s="45">
        <v>4</v>
      </c>
      <c r="B73" s="51" t="s">
        <v>525</v>
      </c>
      <c r="C73" s="286" t="s">
        <v>59</v>
      </c>
      <c r="D73" s="287" t="s">
        <v>8</v>
      </c>
      <c r="E73" s="42" t="s">
        <v>564</v>
      </c>
      <c r="F73" s="95" t="s">
        <v>1</v>
      </c>
      <c r="G73" s="46"/>
      <c r="H73" s="37" t="s">
        <v>566</v>
      </c>
    </row>
    <row r="74" spans="1:8" s="10" customFormat="1" ht="16.5" customHeight="1">
      <c r="A74" s="45">
        <v>5</v>
      </c>
      <c r="B74" s="51" t="s">
        <v>526</v>
      </c>
      <c r="C74" s="286" t="s">
        <v>527</v>
      </c>
      <c r="D74" s="287" t="s">
        <v>185</v>
      </c>
      <c r="E74" s="42" t="s">
        <v>564</v>
      </c>
      <c r="F74" s="95" t="s">
        <v>1</v>
      </c>
      <c r="G74" s="46"/>
      <c r="H74" s="37" t="s">
        <v>566</v>
      </c>
    </row>
    <row r="75" spans="1:8" s="10" customFormat="1" ht="16.5" customHeight="1">
      <c r="A75" s="45">
        <v>6</v>
      </c>
      <c r="B75" s="51" t="s">
        <v>528</v>
      </c>
      <c r="C75" s="286" t="s">
        <v>299</v>
      </c>
      <c r="D75" s="287" t="s">
        <v>132</v>
      </c>
      <c r="E75" s="42" t="s">
        <v>564</v>
      </c>
      <c r="F75" s="95" t="s">
        <v>1</v>
      </c>
      <c r="G75" s="46"/>
      <c r="H75" s="37" t="s">
        <v>566</v>
      </c>
    </row>
    <row r="76" spans="1:8" s="10" customFormat="1" ht="16.5" customHeight="1">
      <c r="A76" s="45">
        <v>7</v>
      </c>
      <c r="B76" s="51" t="s">
        <v>529</v>
      </c>
      <c r="C76" s="286" t="s">
        <v>530</v>
      </c>
      <c r="D76" s="287" t="s">
        <v>174</v>
      </c>
      <c r="E76" s="42" t="s">
        <v>564</v>
      </c>
      <c r="F76" s="95" t="s">
        <v>1</v>
      </c>
      <c r="G76" s="46"/>
      <c r="H76" s="37" t="s">
        <v>566</v>
      </c>
    </row>
    <row r="77" spans="1:8" s="10" customFormat="1" ht="16.5" customHeight="1">
      <c r="A77" s="45">
        <v>8</v>
      </c>
      <c r="B77" s="51" t="s">
        <v>531</v>
      </c>
      <c r="C77" s="286" t="s">
        <v>211</v>
      </c>
      <c r="D77" s="287" t="s">
        <v>96</v>
      </c>
      <c r="E77" s="42" t="s">
        <v>564</v>
      </c>
      <c r="F77" s="95" t="s">
        <v>1</v>
      </c>
      <c r="G77" s="46"/>
      <c r="H77" s="37" t="s">
        <v>566</v>
      </c>
    </row>
    <row r="78" spans="1:8" s="10" customFormat="1" ht="16.5" customHeight="1">
      <c r="A78" s="45">
        <v>9</v>
      </c>
      <c r="B78" s="51" t="s">
        <v>532</v>
      </c>
      <c r="C78" s="286" t="s">
        <v>165</v>
      </c>
      <c r="D78" s="287" t="s">
        <v>126</v>
      </c>
      <c r="E78" s="42" t="s">
        <v>564</v>
      </c>
      <c r="F78" s="95" t="s">
        <v>1</v>
      </c>
      <c r="G78" s="46"/>
      <c r="H78" s="37" t="s">
        <v>566</v>
      </c>
    </row>
    <row r="79" spans="1:8" s="10" customFormat="1" ht="16.5" customHeight="1">
      <c r="A79" s="45">
        <v>10</v>
      </c>
      <c r="B79" s="51" t="s">
        <v>533</v>
      </c>
      <c r="C79" s="286" t="s">
        <v>143</v>
      </c>
      <c r="D79" s="287" t="s">
        <v>86</v>
      </c>
      <c r="E79" s="42" t="s">
        <v>564</v>
      </c>
      <c r="F79" s="95" t="s">
        <v>1</v>
      </c>
      <c r="G79" s="46"/>
      <c r="H79" s="37" t="s">
        <v>566</v>
      </c>
    </row>
    <row r="80" spans="1:8" s="10" customFormat="1" ht="16.5" customHeight="1">
      <c r="A80" s="45">
        <v>11</v>
      </c>
      <c r="B80" s="51" t="s">
        <v>534</v>
      </c>
      <c r="C80" s="286" t="s">
        <v>40</v>
      </c>
      <c r="D80" s="287" t="s">
        <v>86</v>
      </c>
      <c r="E80" s="42" t="s">
        <v>564</v>
      </c>
      <c r="F80" s="95" t="s">
        <v>1</v>
      </c>
      <c r="G80" s="46"/>
      <c r="H80" s="37" t="s">
        <v>566</v>
      </c>
    </row>
    <row r="81" spans="1:8" s="10" customFormat="1" ht="16.5" customHeight="1">
      <c r="A81" s="45">
        <v>12</v>
      </c>
      <c r="B81" s="51" t="s">
        <v>535</v>
      </c>
      <c r="C81" s="286" t="s">
        <v>211</v>
      </c>
      <c r="D81" s="287" t="s">
        <v>36</v>
      </c>
      <c r="E81" s="42" t="s">
        <v>565</v>
      </c>
      <c r="F81" s="95" t="s">
        <v>1</v>
      </c>
      <c r="G81" s="46"/>
      <c r="H81" s="37" t="s">
        <v>566</v>
      </c>
    </row>
    <row r="82" spans="1:8" s="10" customFormat="1" ht="16.5" customHeight="1">
      <c r="A82" s="45">
        <v>13</v>
      </c>
      <c r="B82" s="51" t="s">
        <v>536</v>
      </c>
      <c r="C82" s="286" t="s">
        <v>196</v>
      </c>
      <c r="D82" s="287" t="s">
        <v>207</v>
      </c>
      <c r="E82" s="42" t="s">
        <v>565</v>
      </c>
      <c r="F82" s="95" t="s">
        <v>1</v>
      </c>
      <c r="G82" s="46"/>
      <c r="H82" s="37" t="s">
        <v>566</v>
      </c>
    </row>
    <row r="83" spans="1:8" s="10" customFormat="1" ht="16.5" customHeight="1">
      <c r="A83" s="45">
        <v>14</v>
      </c>
      <c r="B83" s="51" t="s">
        <v>537</v>
      </c>
      <c r="C83" s="286" t="s">
        <v>538</v>
      </c>
      <c r="D83" s="287" t="s">
        <v>158</v>
      </c>
      <c r="E83" s="42" t="s">
        <v>565</v>
      </c>
      <c r="F83" s="95" t="s">
        <v>1</v>
      </c>
      <c r="G83" s="46"/>
      <c r="H83" s="37" t="s">
        <v>566</v>
      </c>
    </row>
    <row r="84" spans="1:8" s="10" customFormat="1" ht="16.5" customHeight="1">
      <c r="A84" s="45">
        <v>15</v>
      </c>
      <c r="B84" s="51" t="s">
        <v>539</v>
      </c>
      <c r="C84" s="286" t="s">
        <v>429</v>
      </c>
      <c r="D84" s="287" t="s">
        <v>188</v>
      </c>
      <c r="E84" s="42" t="s">
        <v>565</v>
      </c>
      <c r="F84" s="95" t="s">
        <v>1</v>
      </c>
      <c r="G84" s="46"/>
      <c r="H84" s="37" t="s">
        <v>566</v>
      </c>
    </row>
    <row r="85" spans="1:8" s="10" customFormat="1" ht="16.5" customHeight="1">
      <c r="A85" s="45">
        <v>16</v>
      </c>
      <c r="B85" s="51" t="s">
        <v>540</v>
      </c>
      <c r="C85" s="286" t="s">
        <v>385</v>
      </c>
      <c r="D85" s="287" t="s">
        <v>541</v>
      </c>
      <c r="E85" s="42" t="s">
        <v>565</v>
      </c>
      <c r="F85" s="95" t="s">
        <v>1</v>
      </c>
      <c r="G85" s="46"/>
      <c r="H85" s="37" t="s">
        <v>566</v>
      </c>
    </row>
    <row r="86" spans="1:8" s="10" customFormat="1" ht="16.5" customHeight="1">
      <c r="A86" s="45">
        <v>17</v>
      </c>
      <c r="B86" s="51" t="s">
        <v>542</v>
      </c>
      <c r="C86" s="286" t="s">
        <v>238</v>
      </c>
      <c r="D86" s="287" t="s">
        <v>10</v>
      </c>
      <c r="E86" s="42" t="s">
        <v>565</v>
      </c>
      <c r="F86" s="95" t="s">
        <v>1</v>
      </c>
      <c r="G86" s="46"/>
      <c r="H86" s="37" t="s">
        <v>566</v>
      </c>
    </row>
    <row r="87" spans="1:8" s="10" customFormat="1" ht="16.5" customHeight="1">
      <c r="A87" s="45">
        <v>18</v>
      </c>
      <c r="B87" s="51" t="s">
        <v>543</v>
      </c>
      <c r="C87" s="286" t="s">
        <v>417</v>
      </c>
      <c r="D87" s="287" t="s">
        <v>418</v>
      </c>
      <c r="E87" s="42" t="s">
        <v>565</v>
      </c>
      <c r="F87" s="95" t="s">
        <v>1</v>
      </c>
      <c r="G87" s="46"/>
      <c r="H87" s="37" t="s">
        <v>566</v>
      </c>
    </row>
    <row r="88" spans="1:8" s="10" customFormat="1" ht="16.5" customHeight="1">
      <c r="A88" s="45">
        <v>19</v>
      </c>
      <c r="B88" s="51" t="s">
        <v>544</v>
      </c>
      <c r="C88" s="286" t="s">
        <v>545</v>
      </c>
      <c r="D88" s="287" t="s">
        <v>200</v>
      </c>
      <c r="E88" s="42" t="s">
        <v>565</v>
      </c>
      <c r="F88" s="95" t="s">
        <v>1</v>
      </c>
      <c r="G88" s="46"/>
      <c r="H88" s="37" t="s">
        <v>566</v>
      </c>
    </row>
    <row r="89" spans="1:8" s="10" customFormat="1" ht="16.5" customHeight="1">
      <c r="A89" s="45">
        <v>20</v>
      </c>
      <c r="B89" s="51" t="s">
        <v>546</v>
      </c>
      <c r="C89" s="286" t="s">
        <v>547</v>
      </c>
      <c r="D89" s="287" t="s">
        <v>53</v>
      </c>
      <c r="E89" s="42" t="s">
        <v>565</v>
      </c>
      <c r="F89" s="95" t="s">
        <v>1</v>
      </c>
      <c r="G89" s="46"/>
      <c r="H89" s="37" t="s">
        <v>566</v>
      </c>
    </row>
    <row r="90" spans="1:8" s="10" customFormat="1" ht="16.5" customHeight="1">
      <c r="A90" s="45">
        <v>21</v>
      </c>
      <c r="B90" s="51" t="s">
        <v>548</v>
      </c>
      <c r="C90" s="286" t="s">
        <v>549</v>
      </c>
      <c r="D90" s="287" t="s">
        <v>215</v>
      </c>
      <c r="E90" s="42" t="s">
        <v>565</v>
      </c>
      <c r="F90" s="95" t="s">
        <v>1</v>
      </c>
      <c r="G90" s="46"/>
      <c r="H90" s="37" t="s">
        <v>566</v>
      </c>
    </row>
    <row r="91" spans="1:8" s="10" customFormat="1" ht="16.5" customHeight="1">
      <c r="A91" s="45">
        <v>22</v>
      </c>
      <c r="B91" s="51" t="s">
        <v>550</v>
      </c>
      <c r="C91" s="286" t="s">
        <v>551</v>
      </c>
      <c r="D91" s="287" t="s">
        <v>552</v>
      </c>
      <c r="E91" s="42" t="s">
        <v>565</v>
      </c>
      <c r="F91" s="95" t="s">
        <v>1</v>
      </c>
      <c r="G91" s="46"/>
      <c r="H91" s="37" t="s">
        <v>566</v>
      </c>
    </row>
    <row r="92" spans="1:8" s="10" customFormat="1" ht="16.5" customHeight="1">
      <c r="A92" s="45">
        <v>23</v>
      </c>
      <c r="B92" s="51" t="s">
        <v>553</v>
      </c>
      <c r="C92" s="286" t="s">
        <v>554</v>
      </c>
      <c r="D92" s="287" t="s">
        <v>74</v>
      </c>
      <c r="E92" s="42" t="s">
        <v>565</v>
      </c>
      <c r="F92" s="69" t="s">
        <v>848</v>
      </c>
      <c r="G92" s="46"/>
      <c r="H92" s="37" t="s">
        <v>566</v>
      </c>
    </row>
    <row r="93" spans="1:8" s="10" customFormat="1" ht="16.5" customHeight="1">
      <c r="A93" s="45">
        <v>24</v>
      </c>
      <c r="B93" s="51" t="s">
        <v>555</v>
      </c>
      <c r="C93" s="286" t="s">
        <v>83</v>
      </c>
      <c r="D93" s="287" t="s">
        <v>81</v>
      </c>
      <c r="E93" s="42" t="s">
        <v>565</v>
      </c>
      <c r="F93" s="95" t="s">
        <v>1</v>
      </c>
      <c r="G93" s="46"/>
      <c r="H93" s="37" t="s">
        <v>566</v>
      </c>
    </row>
    <row r="94" spans="1:8" s="10" customFormat="1" ht="16.5" customHeight="1">
      <c r="A94" s="45">
        <v>25</v>
      </c>
      <c r="B94" s="51" t="s">
        <v>556</v>
      </c>
      <c r="C94" s="286" t="s">
        <v>557</v>
      </c>
      <c r="D94" s="287" t="s">
        <v>118</v>
      </c>
      <c r="E94" s="42" t="s">
        <v>565</v>
      </c>
      <c r="F94" s="95" t="s">
        <v>1</v>
      </c>
      <c r="G94" s="46"/>
      <c r="H94" s="37" t="s">
        <v>566</v>
      </c>
    </row>
    <row r="95" spans="1:8" s="10" customFormat="1" ht="16.5" customHeight="1">
      <c r="A95" s="45">
        <v>26</v>
      </c>
      <c r="B95" s="51" t="s">
        <v>558</v>
      </c>
      <c r="C95" s="286" t="s">
        <v>175</v>
      </c>
      <c r="D95" s="287" t="s">
        <v>70</v>
      </c>
      <c r="E95" s="42" t="s">
        <v>565</v>
      </c>
      <c r="F95" s="95" t="s">
        <v>1</v>
      </c>
      <c r="G95" s="46"/>
      <c r="H95" s="37" t="s">
        <v>566</v>
      </c>
    </row>
    <row r="96" spans="1:8" s="10" customFormat="1" ht="16.5" customHeight="1">
      <c r="A96" s="45">
        <v>27</v>
      </c>
      <c r="B96" s="51" t="s">
        <v>559</v>
      </c>
      <c r="C96" s="286" t="s">
        <v>59</v>
      </c>
      <c r="D96" s="287" t="s">
        <v>55</v>
      </c>
      <c r="E96" s="42" t="s">
        <v>565</v>
      </c>
      <c r="F96" s="95" t="s">
        <v>1</v>
      </c>
      <c r="G96" s="46"/>
      <c r="H96" s="37" t="s">
        <v>566</v>
      </c>
    </row>
    <row r="97" spans="1:8" s="10" customFormat="1" ht="16.5" customHeight="1">
      <c r="A97" s="45">
        <v>28</v>
      </c>
      <c r="B97" s="51" t="s">
        <v>560</v>
      </c>
      <c r="C97" s="286" t="s">
        <v>218</v>
      </c>
      <c r="D97" s="287" t="s">
        <v>169</v>
      </c>
      <c r="E97" s="42" t="s">
        <v>565</v>
      </c>
      <c r="F97" s="95" t="s">
        <v>1</v>
      </c>
      <c r="G97" s="46"/>
      <c r="H97" s="37" t="s">
        <v>566</v>
      </c>
    </row>
    <row r="98" spans="1:8" s="10" customFormat="1" ht="16.5" customHeight="1">
      <c r="A98" s="45">
        <v>29</v>
      </c>
      <c r="B98" s="51" t="s">
        <v>561</v>
      </c>
      <c r="C98" s="286" t="s">
        <v>562</v>
      </c>
      <c r="D98" s="287" t="s">
        <v>159</v>
      </c>
      <c r="E98" s="42" t="s">
        <v>565</v>
      </c>
      <c r="F98" s="95" t="s">
        <v>1</v>
      </c>
      <c r="G98" s="46"/>
      <c r="H98" s="37" t="s">
        <v>566</v>
      </c>
    </row>
    <row r="99" spans="1:8" s="10" customFormat="1" ht="16.5" customHeight="1">
      <c r="A99" s="45">
        <v>30</v>
      </c>
      <c r="B99" s="51" t="s">
        <v>563</v>
      </c>
      <c r="C99" s="286" t="s">
        <v>407</v>
      </c>
      <c r="D99" s="287" t="s">
        <v>71</v>
      </c>
      <c r="E99" s="42" t="s">
        <v>565</v>
      </c>
      <c r="F99" s="95" t="s">
        <v>1</v>
      </c>
      <c r="G99" s="46"/>
      <c r="H99" s="37" t="s">
        <v>566</v>
      </c>
    </row>
    <row r="100" spans="1:8" s="10" customFormat="1" ht="20.100000000000001" customHeight="1">
      <c r="A100" s="72"/>
      <c r="B100" s="494" t="s">
        <v>252</v>
      </c>
      <c r="C100" s="498"/>
      <c r="D100" s="109">
        <f>A158</f>
        <v>58</v>
      </c>
      <c r="E100" s="42"/>
      <c r="F100" s="37"/>
      <c r="G100" s="54"/>
    </row>
    <row r="101" spans="1:8" s="10" customFormat="1" ht="16.5" customHeight="1">
      <c r="A101" s="45">
        <v>1</v>
      </c>
      <c r="B101" s="51" t="s">
        <v>567</v>
      </c>
      <c r="C101" s="286" t="s">
        <v>568</v>
      </c>
      <c r="D101" s="287" t="s">
        <v>57</v>
      </c>
      <c r="E101" s="42" t="s">
        <v>643</v>
      </c>
      <c r="F101" s="69" t="s">
        <v>1865</v>
      </c>
      <c r="G101" s="46"/>
      <c r="H101" s="37" t="s">
        <v>650</v>
      </c>
    </row>
    <row r="102" spans="1:8" s="10" customFormat="1" ht="16.5" customHeight="1">
      <c r="A102" s="45">
        <v>2</v>
      </c>
      <c r="B102" s="51" t="s">
        <v>569</v>
      </c>
      <c r="C102" s="286" t="s">
        <v>72</v>
      </c>
      <c r="D102" s="287" t="s">
        <v>113</v>
      </c>
      <c r="E102" s="42" t="s">
        <v>643</v>
      </c>
      <c r="F102" s="95" t="s">
        <v>1</v>
      </c>
      <c r="G102" s="45"/>
      <c r="H102" s="37" t="s">
        <v>650</v>
      </c>
    </row>
    <row r="103" spans="1:8" s="10" customFormat="1" ht="16.5" customHeight="1">
      <c r="A103" s="45">
        <v>3</v>
      </c>
      <c r="B103" s="70" t="s">
        <v>570</v>
      </c>
      <c r="C103" s="293" t="s">
        <v>232</v>
      </c>
      <c r="D103" s="294" t="s">
        <v>571</v>
      </c>
      <c r="E103" s="42" t="s">
        <v>644</v>
      </c>
      <c r="F103" s="95" t="s">
        <v>1</v>
      </c>
      <c r="G103" s="106" t="s">
        <v>1874</v>
      </c>
      <c r="H103" s="37" t="s">
        <v>318</v>
      </c>
    </row>
    <row r="104" spans="1:8" s="10" customFormat="1" ht="16.5" customHeight="1">
      <c r="A104" s="45">
        <v>4</v>
      </c>
      <c r="B104" s="51" t="s">
        <v>572</v>
      </c>
      <c r="C104" s="286" t="s">
        <v>573</v>
      </c>
      <c r="D104" s="287" t="s">
        <v>77</v>
      </c>
      <c r="E104" s="42" t="s">
        <v>644</v>
      </c>
      <c r="F104" s="95" t="s">
        <v>1</v>
      </c>
      <c r="G104" s="46"/>
      <c r="H104" s="37" t="s">
        <v>318</v>
      </c>
    </row>
    <row r="105" spans="1:8" s="10" customFormat="1" ht="16.5" customHeight="1">
      <c r="A105" s="45">
        <v>5</v>
      </c>
      <c r="B105" s="70" t="s">
        <v>574</v>
      </c>
      <c r="C105" s="284" t="s">
        <v>235</v>
      </c>
      <c r="D105" s="285" t="s">
        <v>10</v>
      </c>
      <c r="E105" s="42" t="s">
        <v>644</v>
      </c>
      <c r="F105" s="95" t="s">
        <v>1</v>
      </c>
      <c r="G105" s="46"/>
      <c r="H105" s="37" t="s">
        <v>318</v>
      </c>
    </row>
    <row r="106" spans="1:8" s="10" customFormat="1" ht="16.5" customHeight="1">
      <c r="A106" s="45">
        <v>6</v>
      </c>
      <c r="B106" s="51" t="s">
        <v>575</v>
      </c>
      <c r="C106" s="286" t="s">
        <v>383</v>
      </c>
      <c r="D106" s="287" t="s">
        <v>134</v>
      </c>
      <c r="E106" s="42" t="s">
        <v>644</v>
      </c>
      <c r="F106" s="95" t="s">
        <v>1</v>
      </c>
      <c r="G106" s="46"/>
      <c r="H106" s="37" t="s">
        <v>318</v>
      </c>
    </row>
    <row r="107" spans="1:8" s="10" customFormat="1" ht="16.5" customHeight="1">
      <c r="A107" s="45">
        <v>7</v>
      </c>
      <c r="B107" s="51" t="s">
        <v>576</v>
      </c>
      <c r="C107" s="286" t="s">
        <v>577</v>
      </c>
      <c r="D107" s="287" t="s">
        <v>154</v>
      </c>
      <c r="E107" s="42" t="s">
        <v>644</v>
      </c>
      <c r="F107" s="95" t="s">
        <v>1</v>
      </c>
      <c r="G107" s="46"/>
      <c r="H107" s="37" t="s">
        <v>318</v>
      </c>
    </row>
    <row r="108" spans="1:8" s="10" customFormat="1" ht="16.5" customHeight="1">
      <c r="A108" s="45">
        <v>8</v>
      </c>
      <c r="B108" s="51" t="s">
        <v>578</v>
      </c>
      <c r="C108" s="286" t="s">
        <v>41</v>
      </c>
      <c r="D108" s="287" t="s">
        <v>161</v>
      </c>
      <c r="E108" s="42" t="s">
        <v>644</v>
      </c>
      <c r="F108" s="95" t="s">
        <v>1</v>
      </c>
      <c r="G108" s="46"/>
      <c r="H108" s="37" t="s">
        <v>318</v>
      </c>
    </row>
    <row r="109" spans="1:8" s="10" customFormat="1" ht="16.5" customHeight="1">
      <c r="A109" s="45">
        <v>9</v>
      </c>
      <c r="B109" s="51" t="s">
        <v>579</v>
      </c>
      <c r="C109" s="286" t="s">
        <v>392</v>
      </c>
      <c r="D109" s="287" t="s">
        <v>142</v>
      </c>
      <c r="E109" s="42" t="s">
        <v>645</v>
      </c>
      <c r="F109" s="95" t="s">
        <v>1</v>
      </c>
      <c r="G109" s="46"/>
      <c r="H109" s="37" t="s">
        <v>651</v>
      </c>
    </row>
    <row r="110" spans="1:8" s="10" customFormat="1" ht="16.5" customHeight="1">
      <c r="A110" s="45">
        <v>10</v>
      </c>
      <c r="B110" s="51" t="s">
        <v>580</v>
      </c>
      <c r="C110" s="286" t="s">
        <v>274</v>
      </c>
      <c r="D110" s="287" t="s">
        <v>174</v>
      </c>
      <c r="E110" s="42" t="s">
        <v>645</v>
      </c>
      <c r="F110" s="95" t="s">
        <v>1</v>
      </c>
      <c r="G110" s="46"/>
      <c r="H110" s="37" t="s">
        <v>651</v>
      </c>
    </row>
    <row r="111" spans="1:8" s="10" customFormat="1" ht="16.5" customHeight="1">
      <c r="A111" s="45">
        <v>11</v>
      </c>
      <c r="B111" s="51" t="s">
        <v>581</v>
      </c>
      <c r="C111" s="286" t="s">
        <v>99</v>
      </c>
      <c r="D111" s="287" t="s">
        <v>316</v>
      </c>
      <c r="E111" s="42" t="s">
        <v>645</v>
      </c>
      <c r="F111" s="95" t="s">
        <v>1</v>
      </c>
      <c r="G111" s="46"/>
      <c r="H111" s="37" t="s">
        <v>651</v>
      </c>
    </row>
    <row r="112" spans="1:8" s="10" customFormat="1" ht="16.5" customHeight="1">
      <c r="A112" s="45">
        <v>12</v>
      </c>
      <c r="B112" s="51" t="s">
        <v>582</v>
      </c>
      <c r="C112" s="286" t="s">
        <v>452</v>
      </c>
      <c r="D112" s="287" t="s">
        <v>126</v>
      </c>
      <c r="E112" s="42" t="s">
        <v>645</v>
      </c>
      <c r="F112" s="95" t="s">
        <v>1</v>
      </c>
      <c r="G112" s="46"/>
      <c r="H112" s="37" t="s">
        <v>651</v>
      </c>
    </row>
    <row r="113" spans="1:8" s="10" customFormat="1" ht="16.5" customHeight="1">
      <c r="A113" s="45">
        <v>13</v>
      </c>
      <c r="B113" s="51" t="s">
        <v>583</v>
      </c>
      <c r="C113" s="286" t="s">
        <v>584</v>
      </c>
      <c r="D113" s="287" t="s">
        <v>134</v>
      </c>
      <c r="E113" s="42" t="s">
        <v>645</v>
      </c>
      <c r="F113" s="95" t="s">
        <v>1</v>
      </c>
      <c r="G113" s="46"/>
      <c r="H113" s="37" t="s">
        <v>651</v>
      </c>
    </row>
    <row r="114" spans="1:8" s="10" customFormat="1" ht="16.5" customHeight="1">
      <c r="A114" s="45">
        <v>14</v>
      </c>
      <c r="B114" s="51" t="s">
        <v>585</v>
      </c>
      <c r="C114" s="286" t="s">
        <v>586</v>
      </c>
      <c r="D114" s="287" t="s">
        <v>146</v>
      </c>
      <c r="E114" s="42" t="s">
        <v>645</v>
      </c>
      <c r="F114" s="95" t="s">
        <v>1</v>
      </c>
      <c r="G114" s="46"/>
      <c r="H114" s="37" t="s">
        <v>651</v>
      </c>
    </row>
    <row r="115" spans="1:8" s="10" customFormat="1" ht="16.5" customHeight="1">
      <c r="A115" s="45">
        <v>15</v>
      </c>
      <c r="B115" s="51" t="s">
        <v>587</v>
      </c>
      <c r="C115" s="286" t="s">
        <v>379</v>
      </c>
      <c r="D115" s="287" t="s">
        <v>176</v>
      </c>
      <c r="E115" s="42" t="s">
        <v>645</v>
      </c>
      <c r="F115" s="95" t="s">
        <v>1</v>
      </c>
      <c r="G115" s="46"/>
      <c r="H115" s="37" t="s">
        <v>651</v>
      </c>
    </row>
    <row r="116" spans="1:8" s="10" customFormat="1" ht="16.5" customHeight="1">
      <c r="A116" s="45">
        <v>16</v>
      </c>
      <c r="B116" s="51" t="s">
        <v>588</v>
      </c>
      <c r="C116" s="286" t="s">
        <v>589</v>
      </c>
      <c r="D116" s="287" t="s">
        <v>167</v>
      </c>
      <c r="E116" s="42" t="s">
        <v>645</v>
      </c>
      <c r="F116" s="95" t="s">
        <v>1</v>
      </c>
      <c r="G116" s="46"/>
      <c r="H116" s="37" t="s">
        <v>651</v>
      </c>
    </row>
    <row r="117" spans="1:8" s="10" customFormat="1" ht="16.5" customHeight="1">
      <c r="A117" s="45">
        <v>17</v>
      </c>
      <c r="B117" s="51" t="s">
        <v>590</v>
      </c>
      <c r="C117" s="286" t="s">
        <v>127</v>
      </c>
      <c r="D117" s="287" t="s">
        <v>45</v>
      </c>
      <c r="E117" s="42" t="s">
        <v>645</v>
      </c>
      <c r="F117" s="95" t="s">
        <v>1</v>
      </c>
      <c r="G117" s="46"/>
      <c r="H117" s="37" t="s">
        <v>651</v>
      </c>
    </row>
    <row r="118" spans="1:8" s="10" customFormat="1" ht="16.5" customHeight="1">
      <c r="A118" s="45">
        <v>18</v>
      </c>
      <c r="B118" s="51" t="s">
        <v>591</v>
      </c>
      <c r="C118" s="286" t="s">
        <v>426</v>
      </c>
      <c r="D118" s="287" t="s">
        <v>168</v>
      </c>
      <c r="E118" s="42" t="s">
        <v>645</v>
      </c>
      <c r="F118" s="95" t="s">
        <v>1</v>
      </c>
      <c r="G118" s="46"/>
      <c r="H118" s="37" t="s">
        <v>651</v>
      </c>
    </row>
    <row r="119" spans="1:8" s="10" customFormat="1" ht="16.5" customHeight="1">
      <c r="A119" s="45">
        <v>19</v>
      </c>
      <c r="B119" s="51" t="s">
        <v>592</v>
      </c>
      <c r="C119" s="286" t="s">
        <v>184</v>
      </c>
      <c r="D119" s="287" t="s">
        <v>151</v>
      </c>
      <c r="E119" s="42" t="s">
        <v>646</v>
      </c>
      <c r="F119" s="95" t="s">
        <v>1</v>
      </c>
      <c r="G119" s="46"/>
      <c r="H119" s="37" t="s">
        <v>651</v>
      </c>
    </row>
    <row r="120" spans="1:8" s="10" customFormat="1" ht="16.5" customHeight="1">
      <c r="A120" s="45">
        <v>20</v>
      </c>
      <c r="B120" s="51" t="s">
        <v>593</v>
      </c>
      <c r="C120" s="286" t="s">
        <v>401</v>
      </c>
      <c r="D120" s="287" t="s">
        <v>56</v>
      </c>
      <c r="E120" s="42" t="s">
        <v>646</v>
      </c>
      <c r="F120" s="95" t="s">
        <v>1</v>
      </c>
      <c r="G120" s="46"/>
      <c r="H120" s="37" t="s">
        <v>651</v>
      </c>
    </row>
    <row r="121" spans="1:8" s="10" customFormat="1" ht="16.5" customHeight="1">
      <c r="A121" s="45">
        <v>21</v>
      </c>
      <c r="B121" s="51" t="s">
        <v>594</v>
      </c>
      <c r="C121" s="286" t="s">
        <v>140</v>
      </c>
      <c r="D121" s="287" t="s">
        <v>158</v>
      </c>
      <c r="E121" s="42" t="s">
        <v>646</v>
      </c>
      <c r="F121" s="95" t="s">
        <v>1</v>
      </c>
      <c r="G121" s="46"/>
      <c r="H121" s="37" t="s">
        <v>651</v>
      </c>
    </row>
    <row r="122" spans="1:8" s="10" customFormat="1" ht="16.5" customHeight="1">
      <c r="A122" s="45">
        <v>22</v>
      </c>
      <c r="B122" s="51" t="s">
        <v>595</v>
      </c>
      <c r="C122" s="286" t="s">
        <v>65</v>
      </c>
      <c r="D122" s="287" t="s">
        <v>79</v>
      </c>
      <c r="E122" s="42" t="s">
        <v>646</v>
      </c>
      <c r="F122" s="95" t="s">
        <v>1</v>
      </c>
      <c r="G122" s="46"/>
      <c r="H122" s="37" t="s">
        <v>651</v>
      </c>
    </row>
    <row r="123" spans="1:8" s="10" customFormat="1" ht="16.5" customHeight="1">
      <c r="A123" s="45">
        <v>23</v>
      </c>
      <c r="B123" s="51" t="s">
        <v>596</v>
      </c>
      <c r="C123" s="286" t="s">
        <v>125</v>
      </c>
      <c r="D123" s="287" t="s">
        <v>174</v>
      </c>
      <c r="E123" s="42" t="s">
        <v>646</v>
      </c>
      <c r="F123" s="95" t="s">
        <v>1</v>
      </c>
      <c r="G123" s="46"/>
      <c r="H123" s="37" t="s">
        <v>651</v>
      </c>
    </row>
    <row r="124" spans="1:8" s="10" customFormat="1" ht="16.5" customHeight="1">
      <c r="A124" s="45">
        <v>24</v>
      </c>
      <c r="B124" s="51" t="s">
        <v>597</v>
      </c>
      <c r="C124" s="286" t="s">
        <v>598</v>
      </c>
      <c r="D124" s="287" t="s">
        <v>110</v>
      </c>
      <c r="E124" s="42" t="s">
        <v>646</v>
      </c>
      <c r="F124" s="95" t="s">
        <v>1</v>
      </c>
      <c r="G124" s="46"/>
      <c r="H124" s="37" t="s">
        <v>651</v>
      </c>
    </row>
    <row r="125" spans="1:8" s="10" customFormat="1" ht="16.5" customHeight="1">
      <c r="A125" s="45">
        <v>25</v>
      </c>
      <c r="B125" s="51" t="s">
        <v>599</v>
      </c>
      <c r="C125" s="286" t="s">
        <v>125</v>
      </c>
      <c r="D125" s="287" t="s">
        <v>152</v>
      </c>
      <c r="E125" s="42" t="s">
        <v>646</v>
      </c>
      <c r="F125" s="95" t="s">
        <v>1</v>
      </c>
      <c r="G125" s="46"/>
      <c r="H125" s="37" t="s">
        <v>651</v>
      </c>
    </row>
    <row r="126" spans="1:8" s="10" customFormat="1" ht="16.5" customHeight="1">
      <c r="A126" s="45">
        <v>26</v>
      </c>
      <c r="B126" s="51" t="s">
        <v>600</v>
      </c>
      <c r="C126" s="286" t="s">
        <v>80</v>
      </c>
      <c r="D126" s="287" t="s">
        <v>176</v>
      </c>
      <c r="E126" s="42" t="s">
        <v>646</v>
      </c>
      <c r="F126" s="95" t="s">
        <v>1</v>
      </c>
      <c r="G126" s="46"/>
      <c r="H126" s="37" t="s">
        <v>651</v>
      </c>
    </row>
    <row r="127" spans="1:8" s="10" customFormat="1" ht="16.5" customHeight="1">
      <c r="A127" s="45">
        <v>27</v>
      </c>
      <c r="B127" s="51" t="s">
        <v>601</v>
      </c>
      <c r="C127" s="286" t="s">
        <v>400</v>
      </c>
      <c r="D127" s="287" t="s">
        <v>602</v>
      </c>
      <c r="E127" s="42" t="s">
        <v>646</v>
      </c>
      <c r="F127" s="95" t="s">
        <v>1</v>
      </c>
      <c r="G127" s="46"/>
      <c r="H127" s="37" t="s">
        <v>651</v>
      </c>
    </row>
    <row r="128" spans="1:8" s="10" customFormat="1" ht="16.5" customHeight="1">
      <c r="A128" s="45">
        <v>28</v>
      </c>
      <c r="B128" s="51" t="s">
        <v>603</v>
      </c>
      <c r="C128" s="286" t="s">
        <v>604</v>
      </c>
      <c r="D128" s="287" t="s">
        <v>284</v>
      </c>
      <c r="E128" s="42" t="s">
        <v>646</v>
      </c>
      <c r="F128" s="95" t="s">
        <v>1</v>
      </c>
      <c r="G128" s="46"/>
      <c r="H128" s="37" t="s">
        <v>651</v>
      </c>
    </row>
    <row r="129" spans="1:8" s="10" customFormat="1" ht="16.5" customHeight="1">
      <c r="A129" s="45">
        <v>29</v>
      </c>
      <c r="B129" s="51" t="s">
        <v>605</v>
      </c>
      <c r="C129" s="286" t="s">
        <v>37</v>
      </c>
      <c r="D129" s="287" t="s">
        <v>606</v>
      </c>
      <c r="E129" s="42" t="s">
        <v>646</v>
      </c>
      <c r="F129" s="95" t="s">
        <v>1</v>
      </c>
      <c r="G129" s="46"/>
      <c r="H129" s="37" t="s">
        <v>651</v>
      </c>
    </row>
    <row r="130" spans="1:8" s="10" customFormat="1" ht="16.5" customHeight="1">
      <c r="A130" s="45">
        <v>30</v>
      </c>
      <c r="B130" s="51" t="s">
        <v>607</v>
      </c>
      <c r="C130" s="286" t="s">
        <v>411</v>
      </c>
      <c r="D130" s="287" t="s">
        <v>173</v>
      </c>
      <c r="E130" s="42" t="s">
        <v>647</v>
      </c>
      <c r="F130" s="95" t="s">
        <v>1</v>
      </c>
      <c r="G130" s="46"/>
      <c r="H130" s="37" t="s">
        <v>651</v>
      </c>
    </row>
    <row r="131" spans="1:8" s="10" customFormat="1" ht="16.5" customHeight="1">
      <c r="A131" s="45">
        <v>31</v>
      </c>
      <c r="B131" s="51" t="s">
        <v>608</v>
      </c>
      <c r="C131" s="286" t="s">
        <v>609</v>
      </c>
      <c r="D131" s="287" t="s">
        <v>209</v>
      </c>
      <c r="E131" s="42" t="s">
        <v>647</v>
      </c>
      <c r="F131" s="95" t="s">
        <v>1</v>
      </c>
      <c r="G131" s="46"/>
      <c r="H131" s="37" t="s">
        <v>651</v>
      </c>
    </row>
    <row r="132" spans="1:8" s="10" customFormat="1" ht="16.5" customHeight="1">
      <c r="A132" s="45">
        <v>32</v>
      </c>
      <c r="B132" s="51" t="s">
        <v>610</v>
      </c>
      <c r="C132" s="286" t="s">
        <v>374</v>
      </c>
      <c r="D132" s="287" t="s">
        <v>151</v>
      </c>
      <c r="E132" s="42" t="s">
        <v>647</v>
      </c>
      <c r="F132" s="95" t="s">
        <v>1</v>
      </c>
      <c r="G132" s="45"/>
      <c r="H132" s="37" t="s">
        <v>651</v>
      </c>
    </row>
    <row r="133" spans="1:8" s="10" customFormat="1" ht="16.5" customHeight="1">
      <c r="A133" s="45">
        <v>33</v>
      </c>
      <c r="B133" s="51" t="s">
        <v>611</v>
      </c>
      <c r="C133" s="286" t="s">
        <v>139</v>
      </c>
      <c r="D133" s="287" t="s">
        <v>151</v>
      </c>
      <c r="E133" s="42" t="s">
        <v>647</v>
      </c>
      <c r="F133" s="95" t="s">
        <v>1</v>
      </c>
      <c r="G133" s="46"/>
      <c r="H133" s="37" t="s">
        <v>651</v>
      </c>
    </row>
    <row r="134" spans="1:8" s="10" customFormat="1" ht="16.5" customHeight="1">
      <c r="A134" s="45">
        <v>34</v>
      </c>
      <c r="B134" s="51" t="s">
        <v>612</v>
      </c>
      <c r="C134" s="286" t="s">
        <v>613</v>
      </c>
      <c r="D134" s="287" t="s">
        <v>77</v>
      </c>
      <c r="E134" s="42" t="s">
        <v>647</v>
      </c>
      <c r="F134" s="95" t="s">
        <v>1</v>
      </c>
      <c r="G134" s="46"/>
      <c r="H134" s="37" t="s">
        <v>651</v>
      </c>
    </row>
    <row r="135" spans="1:8" s="10" customFormat="1" ht="16.5" customHeight="1">
      <c r="A135" s="45">
        <v>35</v>
      </c>
      <c r="B135" s="51" t="s">
        <v>614</v>
      </c>
      <c r="C135" s="286" t="s">
        <v>222</v>
      </c>
      <c r="D135" s="287" t="s">
        <v>142</v>
      </c>
      <c r="E135" s="42" t="s">
        <v>647</v>
      </c>
      <c r="F135" s="95" t="s">
        <v>1</v>
      </c>
      <c r="G135" s="46"/>
      <c r="H135" s="37" t="s">
        <v>651</v>
      </c>
    </row>
    <row r="136" spans="1:8" s="10" customFormat="1" ht="16.5" customHeight="1">
      <c r="A136" s="45">
        <v>36</v>
      </c>
      <c r="B136" s="51" t="s">
        <v>615</v>
      </c>
      <c r="C136" s="286" t="s">
        <v>103</v>
      </c>
      <c r="D136" s="287" t="s">
        <v>146</v>
      </c>
      <c r="E136" s="42" t="s">
        <v>647</v>
      </c>
      <c r="F136" s="95" t="s">
        <v>1</v>
      </c>
      <c r="G136" s="46"/>
      <c r="H136" s="37" t="s">
        <v>651</v>
      </c>
    </row>
    <row r="137" spans="1:8" s="10" customFormat="1" ht="16.5" customHeight="1">
      <c r="A137" s="45">
        <v>37</v>
      </c>
      <c r="B137" s="51" t="s">
        <v>616</v>
      </c>
      <c r="C137" s="286" t="s">
        <v>617</v>
      </c>
      <c r="D137" s="287" t="s">
        <v>146</v>
      </c>
      <c r="E137" s="42" t="s">
        <v>647</v>
      </c>
      <c r="F137" s="95" t="s">
        <v>1</v>
      </c>
      <c r="G137" s="46"/>
      <c r="H137" s="37" t="s">
        <v>651</v>
      </c>
    </row>
    <row r="138" spans="1:8" s="10" customFormat="1" ht="16.5" customHeight="1">
      <c r="A138" s="45">
        <v>38</v>
      </c>
      <c r="B138" s="51" t="s">
        <v>618</v>
      </c>
      <c r="C138" s="286" t="s">
        <v>101</v>
      </c>
      <c r="D138" s="287" t="s">
        <v>49</v>
      </c>
      <c r="E138" s="42" t="s">
        <v>647</v>
      </c>
      <c r="F138" s="95" t="s">
        <v>1</v>
      </c>
      <c r="G138" s="46"/>
      <c r="H138" s="37" t="s">
        <v>651</v>
      </c>
    </row>
    <row r="139" spans="1:8" s="10" customFormat="1" ht="16.5" customHeight="1">
      <c r="A139" s="45">
        <v>39</v>
      </c>
      <c r="B139" s="51" t="s">
        <v>619</v>
      </c>
      <c r="C139" s="286" t="s">
        <v>196</v>
      </c>
      <c r="D139" s="287" t="s">
        <v>77</v>
      </c>
      <c r="E139" s="42" t="s">
        <v>648</v>
      </c>
      <c r="F139" s="69" t="s">
        <v>848</v>
      </c>
      <c r="G139" s="46"/>
      <c r="H139" s="37" t="s">
        <v>651</v>
      </c>
    </row>
    <row r="140" spans="1:8" s="10" customFormat="1" ht="16.5" customHeight="1">
      <c r="A140" s="45">
        <v>40</v>
      </c>
      <c r="B140" s="51" t="s">
        <v>620</v>
      </c>
      <c r="C140" s="286" t="s">
        <v>149</v>
      </c>
      <c r="D140" s="287" t="s">
        <v>93</v>
      </c>
      <c r="E140" s="42" t="s">
        <v>648</v>
      </c>
      <c r="F140" s="95" t="s">
        <v>1</v>
      </c>
      <c r="G140" s="46"/>
      <c r="H140" s="37" t="s">
        <v>651</v>
      </c>
    </row>
    <row r="141" spans="1:8" s="10" customFormat="1" ht="16.5" customHeight="1">
      <c r="A141" s="45">
        <v>41</v>
      </c>
      <c r="B141" s="51" t="s">
        <v>621</v>
      </c>
      <c r="C141" s="286" t="s">
        <v>386</v>
      </c>
      <c r="D141" s="287" t="s">
        <v>123</v>
      </c>
      <c r="E141" s="42" t="s">
        <v>648</v>
      </c>
      <c r="F141" s="95" t="s">
        <v>1</v>
      </c>
      <c r="G141" s="46"/>
      <c r="H141" s="37" t="s">
        <v>651</v>
      </c>
    </row>
    <row r="142" spans="1:8" s="10" customFormat="1" ht="16.5" customHeight="1">
      <c r="A142" s="45">
        <v>42</v>
      </c>
      <c r="B142" s="51" t="s">
        <v>622</v>
      </c>
      <c r="C142" s="286" t="s">
        <v>623</v>
      </c>
      <c r="D142" s="287" t="s">
        <v>104</v>
      </c>
      <c r="E142" s="42" t="s">
        <v>648</v>
      </c>
      <c r="F142" s="95" t="s">
        <v>1</v>
      </c>
      <c r="G142" s="46"/>
      <c r="H142" s="37" t="s">
        <v>651</v>
      </c>
    </row>
    <row r="143" spans="1:8" s="10" customFormat="1" ht="16.5" customHeight="1">
      <c r="A143" s="45">
        <v>43</v>
      </c>
      <c r="B143" s="51" t="s">
        <v>624</v>
      </c>
      <c r="C143" s="286" t="s">
        <v>170</v>
      </c>
      <c r="D143" s="287" t="s">
        <v>78</v>
      </c>
      <c r="E143" s="42" t="s">
        <v>648</v>
      </c>
      <c r="F143" s="95" t="s">
        <v>1</v>
      </c>
      <c r="G143" s="46"/>
      <c r="H143" s="37" t="s">
        <v>651</v>
      </c>
    </row>
    <row r="144" spans="1:8" s="10" customFormat="1" ht="16.5" customHeight="1">
      <c r="A144" s="45">
        <v>44</v>
      </c>
      <c r="B144" s="51" t="s">
        <v>625</v>
      </c>
      <c r="C144" s="286" t="s">
        <v>62</v>
      </c>
      <c r="D144" s="287" t="s">
        <v>146</v>
      </c>
      <c r="E144" s="42" t="s">
        <v>648</v>
      </c>
      <c r="F144" s="95" t="s">
        <v>1</v>
      </c>
      <c r="G144" s="46"/>
      <c r="H144" s="37" t="s">
        <v>651</v>
      </c>
    </row>
    <row r="145" spans="1:8" s="10" customFormat="1" ht="16.5" customHeight="1">
      <c r="A145" s="45">
        <v>45</v>
      </c>
      <c r="B145" s="51" t="s">
        <v>626</v>
      </c>
      <c r="C145" s="286" t="s">
        <v>186</v>
      </c>
      <c r="D145" s="287" t="s">
        <v>86</v>
      </c>
      <c r="E145" s="42" t="s">
        <v>648</v>
      </c>
      <c r="F145" s="95" t="s">
        <v>1</v>
      </c>
      <c r="G145" s="46"/>
      <c r="H145" s="37" t="s">
        <v>651</v>
      </c>
    </row>
    <row r="146" spans="1:8" s="10" customFormat="1" ht="16.5" customHeight="1">
      <c r="A146" s="45">
        <v>46</v>
      </c>
      <c r="B146" s="51" t="s">
        <v>627</v>
      </c>
      <c r="C146" s="286" t="s">
        <v>211</v>
      </c>
      <c r="D146" s="287" t="s">
        <v>89</v>
      </c>
      <c r="E146" s="42" t="s">
        <v>648</v>
      </c>
      <c r="F146" s="95" t="s">
        <v>1</v>
      </c>
      <c r="G146" s="46"/>
      <c r="H146" s="37" t="s">
        <v>651</v>
      </c>
    </row>
    <row r="147" spans="1:8" s="10" customFormat="1" ht="16.5" customHeight="1">
      <c r="A147" s="45">
        <v>47</v>
      </c>
      <c r="B147" s="51" t="s">
        <v>628</v>
      </c>
      <c r="C147" s="286" t="s">
        <v>42</v>
      </c>
      <c r="D147" s="287" t="s">
        <v>117</v>
      </c>
      <c r="E147" s="42" t="s">
        <v>648</v>
      </c>
      <c r="F147" s="95" t="s">
        <v>1</v>
      </c>
      <c r="G147" s="46"/>
      <c r="H147" s="37" t="s">
        <v>651</v>
      </c>
    </row>
    <row r="148" spans="1:8" s="10" customFormat="1" ht="16.5" customHeight="1">
      <c r="A148" s="45">
        <v>48</v>
      </c>
      <c r="B148" s="51" t="s">
        <v>629</v>
      </c>
      <c r="C148" s="286" t="s">
        <v>314</v>
      </c>
      <c r="D148" s="287" t="s">
        <v>76</v>
      </c>
      <c r="E148" s="42" t="s">
        <v>648</v>
      </c>
      <c r="F148" s="95" t="s">
        <v>1</v>
      </c>
      <c r="G148" s="46"/>
      <c r="H148" s="37" t="s">
        <v>651</v>
      </c>
    </row>
    <row r="149" spans="1:8" s="10" customFormat="1" ht="16.5" customHeight="1">
      <c r="A149" s="45">
        <v>49</v>
      </c>
      <c r="B149" s="51" t="s">
        <v>630</v>
      </c>
      <c r="C149" s="286" t="s">
        <v>149</v>
      </c>
      <c r="D149" s="287" t="s">
        <v>173</v>
      </c>
      <c r="E149" s="42" t="s">
        <v>649</v>
      </c>
      <c r="F149" s="95" t="s">
        <v>1</v>
      </c>
      <c r="G149" s="46"/>
      <c r="H149" s="37" t="s">
        <v>651</v>
      </c>
    </row>
    <row r="150" spans="1:8" s="10" customFormat="1" ht="16.5" customHeight="1">
      <c r="A150" s="45">
        <v>50</v>
      </c>
      <c r="B150" s="51" t="s">
        <v>631</v>
      </c>
      <c r="C150" s="286" t="s">
        <v>398</v>
      </c>
      <c r="D150" s="287" t="s">
        <v>193</v>
      </c>
      <c r="E150" s="42" t="s">
        <v>649</v>
      </c>
      <c r="F150" s="95" t="s">
        <v>1</v>
      </c>
      <c r="G150" s="46"/>
      <c r="H150" s="37" t="s">
        <v>651</v>
      </c>
    </row>
    <row r="151" spans="1:8" s="10" customFormat="1" ht="16.5" customHeight="1">
      <c r="A151" s="45">
        <v>51</v>
      </c>
      <c r="B151" s="51" t="s">
        <v>632</v>
      </c>
      <c r="C151" s="286" t="s">
        <v>375</v>
      </c>
      <c r="D151" s="287" t="s">
        <v>77</v>
      </c>
      <c r="E151" s="42" t="s">
        <v>649</v>
      </c>
      <c r="F151" s="95" t="s">
        <v>1</v>
      </c>
      <c r="G151" s="46"/>
      <c r="H151" s="37" t="s">
        <v>651</v>
      </c>
    </row>
    <row r="152" spans="1:8" s="10" customFormat="1" ht="16.5" customHeight="1">
      <c r="A152" s="45">
        <v>52</v>
      </c>
      <c r="B152" s="51" t="s">
        <v>633</v>
      </c>
      <c r="C152" s="286" t="s">
        <v>35</v>
      </c>
      <c r="D152" s="287" t="s">
        <v>440</v>
      </c>
      <c r="E152" s="42" t="s">
        <v>649</v>
      </c>
      <c r="F152" s="95" t="s">
        <v>1</v>
      </c>
      <c r="G152" s="46"/>
      <c r="H152" s="37" t="s">
        <v>651</v>
      </c>
    </row>
    <row r="153" spans="1:8" s="10" customFormat="1" ht="16.5" customHeight="1">
      <c r="A153" s="45">
        <v>53</v>
      </c>
      <c r="B153" s="51" t="s">
        <v>634</v>
      </c>
      <c r="C153" s="286" t="s">
        <v>408</v>
      </c>
      <c r="D153" s="287" t="s">
        <v>126</v>
      </c>
      <c r="E153" s="42" t="s">
        <v>649</v>
      </c>
      <c r="F153" s="95" t="s">
        <v>1</v>
      </c>
      <c r="G153" s="46"/>
      <c r="H153" s="37" t="s">
        <v>651</v>
      </c>
    </row>
    <row r="154" spans="1:8" s="10" customFormat="1" ht="16.5" customHeight="1">
      <c r="A154" s="45">
        <v>54</v>
      </c>
      <c r="B154" s="51" t="s">
        <v>635</v>
      </c>
      <c r="C154" s="286" t="s">
        <v>636</v>
      </c>
      <c r="D154" s="287" t="s">
        <v>120</v>
      </c>
      <c r="E154" s="42" t="s">
        <v>649</v>
      </c>
      <c r="F154" s="95" t="s">
        <v>1</v>
      </c>
      <c r="G154" s="46"/>
      <c r="H154" s="37" t="s">
        <v>651</v>
      </c>
    </row>
    <row r="155" spans="1:8" s="10" customFormat="1" ht="16.5" customHeight="1">
      <c r="A155" s="45">
        <v>55</v>
      </c>
      <c r="B155" s="51" t="s">
        <v>637</v>
      </c>
      <c r="C155" s="286" t="s">
        <v>638</v>
      </c>
      <c r="D155" s="287" t="s">
        <v>212</v>
      </c>
      <c r="E155" s="42" t="s">
        <v>649</v>
      </c>
      <c r="F155" s="95" t="s">
        <v>1</v>
      </c>
      <c r="G155" s="46"/>
      <c r="H155" s="37" t="s">
        <v>651</v>
      </c>
    </row>
    <row r="156" spans="1:8" s="10" customFormat="1" ht="16.5" customHeight="1">
      <c r="A156" s="45">
        <v>56</v>
      </c>
      <c r="B156" s="70" t="s">
        <v>639</v>
      </c>
      <c r="C156" s="293" t="s">
        <v>143</v>
      </c>
      <c r="D156" s="294" t="s">
        <v>159</v>
      </c>
      <c r="E156" s="42" t="s">
        <v>649</v>
      </c>
      <c r="F156" s="95" t="s">
        <v>1</v>
      </c>
      <c r="G156" s="106" t="s">
        <v>1873</v>
      </c>
      <c r="H156" s="37" t="s">
        <v>651</v>
      </c>
    </row>
    <row r="157" spans="1:8" s="10" customFormat="1" ht="16.5" customHeight="1">
      <c r="A157" s="45">
        <v>57</v>
      </c>
      <c r="B157" s="51" t="s">
        <v>640</v>
      </c>
      <c r="C157" s="286" t="s">
        <v>60</v>
      </c>
      <c r="D157" s="287" t="s">
        <v>46</v>
      </c>
      <c r="E157" s="42" t="s">
        <v>649</v>
      </c>
      <c r="F157" s="95" t="s">
        <v>1</v>
      </c>
      <c r="G157" s="46"/>
      <c r="H157" s="37" t="s">
        <v>651</v>
      </c>
    </row>
    <row r="158" spans="1:8" s="10" customFormat="1" ht="16.5" customHeight="1">
      <c r="A158" s="45">
        <v>58</v>
      </c>
      <c r="B158" s="51" t="s">
        <v>641</v>
      </c>
      <c r="C158" s="85" t="s">
        <v>642</v>
      </c>
      <c r="D158" s="86" t="s">
        <v>113</v>
      </c>
      <c r="E158" s="42" t="s">
        <v>649</v>
      </c>
      <c r="F158" s="95" t="s">
        <v>1</v>
      </c>
      <c r="G158" s="46"/>
      <c r="H158" s="37" t="s">
        <v>651</v>
      </c>
    </row>
    <row r="159" spans="1:8" s="108" customFormat="1" ht="20.100000000000001" customHeight="1">
      <c r="A159" s="107"/>
      <c r="B159" s="475" t="s">
        <v>255</v>
      </c>
      <c r="C159" s="476"/>
      <c r="D159" s="125">
        <f>A223</f>
        <v>64</v>
      </c>
      <c r="E159" s="95"/>
      <c r="F159" s="69"/>
      <c r="G159" s="54"/>
    </row>
    <row r="160" spans="1:8" s="10" customFormat="1" ht="17.45" customHeight="1">
      <c r="A160" s="45">
        <v>1</v>
      </c>
      <c r="B160" s="51" t="s">
        <v>652</v>
      </c>
      <c r="C160" s="286" t="s">
        <v>68</v>
      </c>
      <c r="D160" s="287" t="s">
        <v>425</v>
      </c>
      <c r="E160" s="42" t="s">
        <v>751</v>
      </c>
      <c r="F160" s="69" t="s">
        <v>1865</v>
      </c>
      <c r="G160" s="46"/>
      <c r="H160" s="37" t="s">
        <v>757</v>
      </c>
    </row>
    <row r="161" spans="1:8" s="10" customFormat="1" ht="17.45" customHeight="1">
      <c r="A161" s="45">
        <v>2</v>
      </c>
      <c r="B161" s="51" t="s">
        <v>653</v>
      </c>
      <c r="C161" s="286" t="s">
        <v>654</v>
      </c>
      <c r="D161" s="287" t="s">
        <v>47</v>
      </c>
      <c r="E161" s="42" t="s">
        <v>751</v>
      </c>
      <c r="F161" s="95" t="s">
        <v>1</v>
      </c>
      <c r="G161" s="46"/>
      <c r="H161" s="37" t="s">
        <v>757</v>
      </c>
    </row>
    <row r="162" spans="1:8" s="10" customFormat="1" ht="17.45" customHeight="1">
      <c r="A162" s="45">
        <v>3</v>
      </c>
      <c r="B162" s="51" t="s">
        <v>655</v>
      </c>
      <c r="C162" s="286" t="s">
        <v>656</v>
      </c>
      <c r="D162" s="287" t="s">
        <v>132</v>
      </c>
      <c r="E162" s="42" t="s">
        <v>751</v>
      </c>
      <c r="F162" s="95" t="s">
        <v>1</v>
      </c>
      <c r="G162" s="45"/>
      <c r="H162" s="37" t="s">
        <v>757</v>
      </c>
    </row>
    <row r="163" spans="1:8" s="10" customFormat="1" ht="17.45" customHeight="1">
      <c r="A163" s="45">
        <v>4</v>
      </c>
      <c r="B163" s="51" t="s">
        <v>657</v>
      </c>
      <c r="C163" s="286" t="s">
        <v>147</v>
      </c>
      <c r="D163" s="287" t="s">
        <v>174</v>
      </c>
      <c r="E163" s="42" t="s">
        <v>751</v>
      </c>
      <c r="F163" s="95" t="s">
        <v>1</v>
      </c>
      <c r="G163" s="46"/>
      <c r="H163" s="37" t="s">
        <v>757</v>
      </c>
    </row>
    <row r="164" spans="1:8" s="10" customFormat="1" ht="17.45" customHeight="1">
      <c r="A164" s="45">
        <v>5</v>
      </c>
      <c r="B164" s="51" t="s">
        <v>658</v>
      </c>
      <c r="C164" s="286" t="s">
        <v>659</v>
      </c>
      <c r="D164" s="287" t="s">
        <v>156</v>
      </c>
      <c r="E164" s="42" t="s">
        <v>751</v>
      </c>
      <c r="F164" s="95" t="s">
        <v>1</v>
      </c>
      <c r="G164" s="46"/>
      <c r="H164" s="37" t="s">
        <v>757</v>
      </c>
    </row>
    <row r="165" spans="1:8" s="10" customFormat="1" ht="17.45" customHeight="1">
      <c r="A165" s="45">
        <v>6</v>
      </c>
      <c r="B165" s="51" t="s">
        <v>660</v>
      </c>
      <c r="C165" s="286" t="s">
        <v>661</v>
      </c>
      <c r="D165" s="287" t="s">
        <v>156</v>
      </c>
      <c r="E165" s="42" t="s">
        <v>751</v>
      </c>
      <c r="F165" s="95" t="s">
        <v>1</v>
      </c>
      <c r="G165" s="46"/>
      <c r="H165" s="37" t="s">
        <v>757</v>
      </c>
    </row>
    <row r="166" spans="1:8" s="10" customFormat="1" ht="17.45" customHeight="1">
      <c r="A166" s="45">
        <v>7</v>
      </c>
      <c r="B166" s="70" t="s">
        <v>662</v>
      </c>
      <c r="C166" s="284" t="s">
        <v>218</v>
      </c>
      <c r="D166" s="285" t="s">
        <v>66</v>
      </c>
      <c r="E166" s="42" t="s">
        <v>751</v>
      </c>
      <c r="F166" s="95" t="s">
        <v>1</v>
      </c>
      <c r="G166" s="46"/>
      <c r="H166" s="37" t="s">
        <v>757</v>
      </c>
    </row>
    <row r="167" spans="1:8" s="10" customFormat="1" ht="17.45" customHeight="1">
      <c r="A167" s="45">
        <v>8</v>
      </c>
      <c r="B167" s="51" t="s">
        <v>663</v>
      </c>
      <c r="C167" s="286" t="s">
        <v>214</v>
      </c>
      <c r="D167" s="287" t="s">
        <v>113</v>
      </c>
      <c r="E167" s="42" t="s">
        <v>751</v>
      </c>
      <c r="F167" s="95" t="s">
        <v>1</v>
      </c>
      <c r="G167" s="46"/>
      <c r="H167" s="37" t="s">
        <v>757</v>
      </c>
    </row>
    <row r="168" spans="1:8" s="10" customFormat="1" ht="17.45" customHeight="1">
      <c r="A168" s="45">
        <v>9</v>
      </c>
      <c r="B168" s="51" t="s">
        <v>664</v>
      </c>
      <c r="C168" s="286" t="s">
        <v>178</v>
      </c>
      <c r="D168" s="287" t="s">
        <v>6</v>
      </c>
      <c r="E168" s="42" t="s">
        <v>751</v>
      </c>
      <c r="F168" s="95" t="s">
        <v>1</v>
      </c>
      <c r="G168" s="46"/>
      <c r="H168" s="37" t="s">
        <v>757</v>
      </c>
    </row>
    <row r="169" spans="1:8" s="10" customFormat="1" ht="17.45" customHeight="1">
      <c r="A169" s="45">
        <v>10</v>
      </c>
      <c r="B169" s="51" t="s">
        <v>665</v>
      </c>
      <c r="C169" s="286" t="s">
        <v>203</v>
      </c>
      <c r="D169" s="287" t="s">
        <v>6</v>
      </c>
      <c r="E169" s="42" t="s">
        <v>751</v>
      </c>
      <c r="F169" s="95" t="s">
        <v>1</v>
      </c>
      <c r="G169" s="46"/>
      <c r="H169" s="37" t="s">
        <v>757</v>
      </c>
    </row>
    <row r="170" spans="1:8" s="10" customFormat="1" ht="17.45" customHeight="1">
      <c r="A170" s="45">
        <v>11</v>
      </c>
      <c r="B170" s="51" t="s">
        <v>666</v>
      </c>
      <c r="C170" s="286" t="s">
        <v>171</v>
      </c>
      <c r="D170" s="287" t="s">
        <v>173</v>
      </c>
      <c r="E170" s="42" t="s">
        <v>752</v>
      </c>
      <c r="F170" s="95" t="s">
        <v>1</v>
      </c>
      <c r="G170" s="46"/>
      <c r="H170" s="37" t="s">
        <v>757</v>
      </c>
    </row>
    <row r="171" spans="1:8" s="10" customFormat="1" ht="17.45" customHeight="1">
      <c r="A171" s="45">
        <v>12</v>
      </c>
      <c r="B171" s="51" t="s">
        <v>667</v>
      </c>
      <c r="C171" s="286" t="s">
        <v>668</v>
      </c>
      <c r="D171" s="287" t="s">
        <v>669</v>
      </c>
      <c r="E171" s="42" t="s">
        <v>752</v>
      </c>
      <c r="F171" s="95" t="s">
        <v>1</v>
      </c>
      <c r="G171" s="46"/>
      <c r="H171" s="37" t="s">
        <v>757</v>
      </c>
    </row>
    <row r="172" spans="1:8" s="10" customFormat="1" ht="17.45" customHeight="1">
      <c r="A172" s="45">
        <v>13</v>
      </c>
      <c r="B172" s="51" t="s">
        <v>670</v>
      </c>
      <c r="C172" s="286" t="s">
        <v>671</v>
      </c>
      <c r="D172" s="287" t="s">
        <v>195</v>
      </c>
      <c r="E172" s="42" t="s">
        <v>752</v>
      </c>
      <c r="F172" s="95" t="s">
        <v>1</v>
      </c>
      <c r="G172" s="46"/>
      <c r="H172" s="37" t="s">
        <v>757</v>
      </c>
    </row>
    <row r="173" spans="1:8" s="10" customFormat="1" ht="17.45" customHeight="1">
      <c r="A173" s="45">
        <v>14</v>
      </c>
      <c r="B173" s="51" t="s">
        <v>672</v>
      </c>
      <c r="C173" s="286" t="s">
        <v>125</v>
      </c>
      <c r="D173" s="287" t="s">
        <v>77</v>
      </c>
      <c r="E173" s="42" t="s">
        <v>752</v>
      </c>
      <c r="F173" s="95" t="s">
        <v>1</v>
      </c>
      <c r="G173" s="46"/>
      <c r="H173" s="37" t="s">
        <v>757</v>
      </c>
    </row>
    <row r="174" spans="1:8" s="10" customFormat="1" ht="17.45" customHeight="1">
      <c r="A174" s="45">
        <v>15</v>
      </c>
      <c r="B174" s="51" t="s">
        <v>673</v>
      </c>
      <c r="C174" s="286" t="s">
        <v>75</v>
      </c>
      <c r="D174" s="287" t="s">
        <v>57</v>
      </c>
      <c r="E174" s="42" t="s">
        <v>752</v>
      </c>
      <c r="F174" s="95" t="s">
        <v>1</v>
      </c>
      <c r="G174" s="46"/>
      <c r="H174" s="37" t="s">
        <v>757</v>
      </c>
    </row>
    <row r="175" spans="1:8" s="10" customFormat="1" ht="17.45" customHeight="1">
      <c r="A175" s="45">
        <v>16</v>
      </c>
      <c r="B175" s="51" t="s">
        <v>674</v>
      </c>
      <c r="C175" s="286" t="s">
        <v>149</v>
      </c>
      <c r="D175" s="287" t="s">
        <v>8</v>
      </c>
      <c r="E175" s="42" t="s">
        <v>752</v>
      </c>
      <c r="F175" s="95" t="s">
        <v>1</v>
      </c>
      <c r="G175" s="46"/>
      <c r="H175" s="37" t="s">
        <v>757</v>
      </c>
    </row>
    <row r="176" spans="1:8" s="10" customFormat="1" ht="17.45" customHeight="1">
      <c r="A176" s="45">
        <v>17</v>
      </c>
      <c r="B176" s="51" t="s">
        <v>675</v>
      </c>
      <c r="C176" s="286" t="s">
        <v>676</v>
      </c>
      <c r="D176" s="287" t="s">
        <v>677</v>
      </c>
      <c r="E176" s="42" t="s">
        <v>752</v>
      </c>
      <c r="F176" s="95" t="s">
        <v>1</v>
      </c>
      <c r="G176" s="46"/>
      <c r="H176" s="37" t="s">
        <v>757</v>
      </c>
    </row>
    <row r="177" spans="1:8" s="10" customFormat="1" ht="17.45" customHeight="1">
      <c r="A177" s="45">
        <v>18</v>
      </c>
      <c r="B177" s="51" t="s">
        <v>678</v>
      </c>
      <c r="C177" s="286" t="s">
        <v>679</v>
      </c>
      <c r="D177" s="287" t="s">
        <v>200</v>
      </c>
      <c r="E177" s="42" t="s">
        <v>752</v>
      </c>
      <c r="F177" s="95" t="s">
        <v>1</v>
      </c>
      <c r="G177" s="46"/>
      <c r="H177" s="37" t="s">
        <v>757</v>
      </c>
    </row>
    <row r="178" spans="1:8" s="10" customFormat="1" ht="17.45" customHeight="1">
      <c r="A178" s="45">
        <v>19</v>
      </c>
      <c r="B178" s="51" t="s">
        <v>680</v>
      </c>
      <c r="C178" s="286" t="s">
        <v>105</v>
      </c>
      <c r="D178" s="287" t="s">
        <v>86</v>
      </c>
      <c r="E178" s="42" t="s">
        <v>752</v>
      </c>
      <c r="F178" s="95" t="s">
        <v>1</v>
      </c>
      <c r="G178" s="46"/>
      <c r="H178" s="37" t="s">
        <v>757</v>
      </c>
    </row>
    <row r="179" spans="1:8" s="10" customFormat="1" ht="17.45" customHeight="1">
      <c r="A179" s="45">
        <v>20</v>
      </c>
      <c r="B179" s="51" t="s">
        <v>681</v>
      </c>
      <c r="C179" s="286" t="s">
        <v>415</v>
      </c>
      <c r="D179" s="287" t="s">
        <v>46</v>
      </c>
      <c r="E179" s="42" t="s">
        <v>752</v>
      </c>
      <c r="F179" s="95" t="s">
        <v>1</v>
      </c>
      <c r="G179" s="46"/>
      <c r="H179" s="37" t="s">
        <v>757</v>
      </c>
    </row>
    <row r="180" spans="1:8" s="10" customFormat="1" ht="17.45" customHeight="1">
      <c r="A180" s="45">
        <v>21</v>
      </c>
      <c r="B180" s="51" t="s">
        <v>682</v>
      </c>
      <c r="C180" s="286" t="s">
        <v>683</v>
      </c>
      <c r="D180" s="287" t="s">
        <v>311</v>
      </c>
      <c r="E180" s="42" t="s">
        <v>752</v>
      </c>
      <c r="F180" s="95" t="s">
        <v>1</v>
      </c>
      <c r="G180" s="46"/>
      <c r="H180" s="37" t="s">
        <v>757</v>
      </c>
    </row>
    <row r="181" spans="1:8" s="10" customFormat="1" ht="17.45" customHeight="1">
      <c r="A181" s="45">
        <v>22</v>
      </c>
      <c r="B181" s="51" t="s">
        <v>684</v>
      </c>
      <c r="C181" s="286" t="s">
        <v>175</v>
      </c>
      <c r="D181" s="287" t="s">
        <v>113</v>
      </c>
      <c r="E181" s="42" t="s">
        <v>752</v>
      </c>
      <c r="F181" s="95" t="s">
        <v>1</v>
      </c>
      <c r="G181" s="46"/>
      <c r="H181" s="37" t="s">
        <v>757</v>
      </c>
    </row>
    <row r="182" spans="1:8" s="10" customFormat="1" ht="17.45" customHeight="1">
      <c r="A182" s="45">
        <v>23</v>
      </c>
      <c r="B182" s="51" t="s">
        <v>685</v>
      </c>
      <c r="C182" s="286" t="s">
        <v>380</v>
      </c>
      <c r="D182" s="287" t="s">
        <v>6</v>
      </c>
      <c r="E182" s="42" t="s">
        <v>752</v>
      </c>
      <c r="F182" s="95" t="s">
        <v>1</v>
      </c>
      <c r="G182" s="46"/>
      <c r="H182" s="37" t="s">
        <v>757</v>
      </c>
    </row>
    <row r="183" spans="1:8" s="10" customFormat="1" ht="17.45" customHeight="1">
      <c r="A183" s="45">
        <v>24</v>
      </c>
      <c r="B183" s="51" t="s">
        <v>686</v>
      </c>
      <c r="C183" s="286" t="s">
        <v>190</v>
      </c>
      <c r="D183" s="287" t="s">
        <v>6</v>
      </c>
      <c r="E183" s="42" t="s">
        <v>752</v>
      </c>
      <c r="F183" s="95" t="s">
        <v>1</v>
      </c>
      <c r="G183" s="46"/>
      <c r="H183" s="37" t="s">
        <v>757</v>
      </c>
    </row>
    <row r="184" spans="1:8" s="10" customFormat="1" ht="17.45" customHeight="1">
      <c r="A184" s="45">
        <v>25</v>
      </c>
      <c r="B184" s="51" t="s">
        <v>687</v>
      </c>
      <c r="C184" s="286" t="s">
        <v>688</v>
      </c>
      <c r="D184" s="287" t="s">
        <v>49</v>
      </c>
      <c r="E184" s="42" t="s">
        <v>752</v>
      </c>
      <c r="F184" s="95" t="s">
        <v>1</v>
      </c>
      <c r="G184" s="46"/>
      <c r="H184" s="37" t="s">
        <v>757</v>
      </c>
    </row>
    <row r="185" spans="1:8" s="10" customFormat="1" ht="17.45" customHeight="1">
      <c r="A185" s="45">
        <v>26</v>
      </c>
      <c r="B185" s="51" t="s">
        <v>689</v>
      </c>
      <c r="C185" s="286" t="s">
        <v>690</v>
      </c>
      <c r="D185" s="287" t="s">
        <v>511</v>
      </c>
      <c r="E185" s="42" t="s">
        <v>753</v>
      </c>
      <c r="F185" s="69" t="s">
        <v>848</v>
      </c>
      <c r="G185" s="46"/>
      <c r="H185" s="37" t="s">
        <v>757</v>
      </c>
    </row>
    <row r="186" spans="1:8" s="10" customFormat="1" ht="17.45" customHeight="1">
      <c r="A186" s="45">
        <v>27</v>
      </c>
      <c r="B186" s="51" t="s">
        <v>691</v>
      </c>
      <c r="C186" s="286" t="s">
        <v>692</v>
      </c>
      <c r="D186" s="287" t="s">
        <v>77</v>
      </c>
      <c r="E186" s="42" t="s">
        <v>753</v>
      </c>
      <c r="F186" s="95" t="s">
        <v>1</v>
      </c>
      <c r="G186" s="46"/>
      <c r="H186" s="37" t="s">
        <v>757</v>
      </c>
    </row>
    <row r="187" spans="1:8" s="10" customFormat="1" ht="17.45" customHeight="1">
      <c r="A187" s="45">
        <v>28</v>
      </c>
      <c r="B187" s="51" t="s">
        <v>693</v>
      </c>
      <c r="C187" s="286" t="s">
        <v>238</v>
      </c>
      <c r="D187" s="287" t="s">
        <v>8</v>
      </c>
      <c r="E187" s="42" t="s">
        <v>753</v>
      </c>
      <c r="F187" s="95" t="s">
        <v>1</v>
      </c>
      <c r="G187" s="46"/>
      <c r="H187" s="37" t="s">
        <v>757</v>
      </c>
    </row>
    <row r="188" spans="1:8" s="10" customFormat="1" ht="17.45" customHeight="1">
      <c r="A188" s="45">
        <v>29</v>
      </c>
      <c r="B188" s="51" t="s">
        <v>694</v>
      </c>
      <c r="C188" s="286" t="s">
        <v>695</v>
      </c>
      <c r="D188" s="287" t="s">
        <v>81</v>
      </c>
      <c r="E188" s="42" t="s">
        <v>753</v>
      </c>
      <c r="F188" s="95" t="s">
        <v>1</v>
      </c>
      <c r="G188" s="46"/>
      <c r="H188" s="37" t="s">
        <v>757</v>
      </c>
    </row>
    <row r="189" spans="1:8" s="10" customFormat="1" ht="17.45" customHeight="1">
      <c r="A189" s="45">
        <v>30</v>
      </c>
      <c r="B189" s="51" t="s">
        <v>696</v>
      </c>
      <c r="C189" s="286" t="s">
        <v>413</v>
      </c>
      <c r="D189" s="287" t="s">
        <v>161</v>
      </c>
      <c r="E189" s="42" t="s">
        <v>753</v>
      </c>
      <c r="F189" s="95" t="s">
        <v>1</v>
      </c>
      <c r="G189" s="46"/>
      <c r="H189" s="37" t="s">
        <v>757</v>
      </c>
    </row>
    <row r="190" spans="1:8" s="10" customFormat="1" ht="17.45" customHeight="1">
      <c r="A190" s="45">
        <v>31</v>
      </c>
      <c r="B190" s="51" t="s">
        <v>697</v>
      </c>
      <c r="C190" s="286" t="s">
        <v>122</v>
      </c>
      <c r="D190" s="287" t="s">
        <v>55</v>
      </c>
      <c r="E190" s="42" t="s">
        <v>753</v>
      </c>
      <c r="F190" s="95" t="s">
        <v>1</v>
      </c>
      <c r="G190" s="46"/>
      <c r="H190" s="37" t="s">
        <v>757</v>
      </c>
    </row>
    <row r="191" spans="1:8" s="10" customFormat="1" ht="17.45" customHeight="1">
      <c r="A191" s="45">
        <v>32</v>
      </c>
      <c r="B191" s="51" t="s">
        <v>698</v>
      </c>
      <c r="C191" s="286" t="s">
        <v>98</v>
      </c>
      <c r="D191" s="287" t="s">
        <v>189</v>
      </c>
      <c r="E191" s="42" t="s">
        <v>753</v>
      </c>
      <c r="F191" s="95" t="s">
        <v>1</v>
      </c>
      <c r="G191" s="46"/>
      <c r="H191" s="37" t="s">
        <v>757</v>
      </c>
    </row>
    <row r="192" spans="1:8" s="10" customFormat="1" ht="17.45" customHeight="1">
      <c r="A192" s="45">
        <v>33</v>
      </c>
      <c r="B192" s="51" t="s">
        <v>699</v>
      </c>
      <c r="C192" s="286" t="s">
        <v>398</v>
      </c>
      <c r="D192" s="287" t="s">
        <v>402</v>
      </c>
      <c r="E192" s="42" t="s">
        <v>753</v>
      </c>
      <c r="F192" s="95" t="s">
        <v>1</v>
      </c>
      <c r="G192" s="45"/>
      <c r="H192" s="37" t="s">
        <v>757</v>
      </c>
    </row>
    <row r="193" spans="1:8" s="10" customFormat="1" ht="17.45" customHeight="1">
      <c r="A193" s="45">
        <v>34</v>
      </c>
      <c r="B193" s="51" t="s">
        <v>700</v>
      </c>
      <c r="C193" s="286" t="s">
        <v>419</v>
      </c>
      <c r="D193" s="287" t="s">
        <v>376</v>
      </c>
      <c r="E193" s="42" t="s">
        <v>754</v>
      </c>
      <c r="F193" s="95" t="s">
        <v>1</v>
      </c>
      <c r="G193" s="46"/>
      <c r="H193" s="37" t="s">
        <v>757</v>
      </c>
    </row>
    <row r="194" spans="1:8" s="10" customFormat="1" ht="17.45" customHeight="1">
      <c r="A194" s="45">
        <v>35</v>
      </c>
      <c r="B194" s="51" t="s">
        <v>701</v>
      </c>
      <c r="C194" s="286" t="s">
        <v>702</v>
      </c>
      <c r="D194" s="287" t="s">
        <v>47</v>
      </c>
      <c r="E194" s="42" t="s">
        <v>754</v>
      </c>
      <c r="F194" s="95" t="s">
        <v>1</v>
      </c>
      <c r="G194" s="46"/>
      <c r="H194" s="37" t="s">
        <v>757</v>
      </c>
    </row>
    <row r="195" spans="1:8" s="10" customFormat="1" ht="17.45" customHeight="1">
      <c r="A195" s="45">
        <v>36</v>
      </c>
      <c r="B195" s="51" t="s">
        <v>703</v>
      </c>
      <c r="C195" s="286" t="s">
        <v>704</v>
      </c>
      <c r="D195" s="287" t="s">
        <v>174</v>
      </c>
      <c r="E195" s="42" t="s">
        <v>754</v>
      </c>
      <c r="F195" s="95" t="s">
        <v>1</v>
      </c>
      <c r="G195" s="46"/>
      <c r="H195" s="37" t="s">
        <v>757</v>
      </c>
    </row>
    <row r="196" spans="1:8" s="10" customFormat="1" ht="17.45" customHeight="1">
      <c r="A196" s="45">
        <v>37</v>
      </c>
      <c r="B196" s="51" t="s">
        <v>705</v>
      </c>
      <c r="C196" s="286" t="s">
        <v>706</v>
      </c>
      <c r="D196" s="287" t="s">
        <v>156</v>
      </c>
      <c r="E196" s="42" t="s">
        <v>754</v>
      </c>
      <c r="F196" s="95" t="s">
        <v>1</v>
      </c>
      <c r="G196" s="46"/>
      <c r="H196" s="37" t="s">
        <v>757</v>
      </c>
    </row>
    <row r="197" spans="1:8" s="10" customFormat="1" ht="17.45" customHeight="1">
      <c r="A197" s="45">
        <v>38</v>
      </c>
      <c r="B197" s="51" t="s">
        <v>707</v>
      </c>
      <c r="C197" s="286" t="s">
        <v>708</v>
      </c>
      <c r="D197" s="287" t="s">
        <v>123</v>
      </c>
      <c r="E197" s="42" t="s">
        <v>754</v>
      </c>
      <c r="F197" s="95" t="s">
        <v>1</v>
      </c>
      <c r="G197" s="46"/>
      <c r="H197" s="37" t="s">
        <v>757</v>
      </c>
    </row>
    <row r="198" spans="1:8" s="10" customFormat="1" ht="17.45" customHeight="1">
      <c r="A198" s="45">
        <v>39</v>
      </c>
      <c r="B198" s="70" t="s">
        <v>709</v>
      </c>
      <c r="C198" s="284" t="s">
        <v>710</v>
      </c>
      <c r="D198" s="285" t="s">
        <v>10</v>
      </c>
      <c r="E198" s="42" t="s">
        <v>754</v>
      </c>
      <c r="F198" s="95" t="s">
        <v>1</v>
      </c>
      <c r="G198" s="46"/>
      <c r="H198" s="37" t="s">
        <v>757</v>
      </c>
    </row>
    <row r="199" spans="1:8" s="10" customFormat="1" ht="17.45" customHeight="1">
      <c r="A199" s="45">
        <v>40</v>
      </c>
      <c r="B199" s="51" t="s">
        <v>711</v>
      </c>
      <c r="C199" s="286" t="s">
        <v>289</v>
      </c>
      <c r="D199" s="287" t="s">
        <v>712</v>
      </c>
      <c r="E199" s="42" t="s">
        <v>754</v>
      </c>
      <c r="F199" s="95" t="s">
        <v>1</v>
      </c>
      <c r="G199" s="46"/>
      <c r="H199" s="37" t="s">
        <v>757</v>
      </c>
    </row>
    <row r="200" spans="1:8" s="10" customFormat="1" ht="17.45" customHeight="1">
      <c r="A200" s="45">
        <v>41</v>
      </c>
      <c r="B200" s="51" t="s">
        <v>713</v>
      </c>
      <c r="C200" s="286" t="s">
        <v>420</v>
      </c>
      <c r="D200" s="287" t="s">
        <v>161</v>
      </c>
      <c r="E200" s="42" t="s">
        <v>754</v>
      </c>
      <c r="F200" s="95" t="s">
        <v>1</v>
      </c>
      <c r="G200" s="46"/>
      <c r="H200" s="37" t="s">
        <v>757</v>
      </c>
    </row>
    <row r="201" spans="1:8" s="10" customFormat="1" ht="17.45" customHeight="1">
      <c r="A201" s="45">
        <v>42</v>
      </c>
      <c r="B201" s="51" t="s">
        <v>714</v>
      </c>
      <c r="C201" s="286" t="s">
        <v>399</v>
      </c>
      <c r="D201" s="287" t="s">
        <v>169</v>
      </c>
      <c r="E201" s="42" t="s">
        <v>754</v>
      </c>
      <c r="F201" s="95" t="s">
        <v>1</v>
      </c>
      <c r="G201" s="46"/>
      <c r="H201" s="37" t="s">
        <v>757</v>
      </c>
    </row>
    <row r="202" spans="1:8" s="10" customFormat="1" ht="17.45" customHeight="1">
      <c r="A202" s="45">
        <v>43</v>
      </c>
      <c r="B202" s="51" t="s">
        <v>715</v>
      </c>
      <c r="C202" s="286" t="s">
        <v>716</v>
      </c>
      <c r="D202" s="287" t="s">
        <v>169</v>
      </c>
      <c r="E202" s="42" t="s">
        <v>754</v>
      </c>
      <c r="F202" s="95" t="s">
        <v>1</v>
      </c>
      <c r="G202" s="46"/>
      <c r="H202" s="37" t="s">
        <v>757</v>
      </c>
    </row>
    <row r="203" spans="1:8" s="10" customFormat="1" ht="17.45" customHeight="1">
      <c r="A203" s="45">
        <v>44</v>
      </c>
      <c r="B203" s="51" t="s">
        <v>717</v>
      </c>
      <c r="C203" s="286" t="s">
        <v>310</v>
      </c>
      <c r="D203" s="287" t="s">
        <v>46</v>
      </c>
      <c r="E203" s="42" t="s">
        <v>754</v>
      </c>
      <c r="F203" s="95" t="s">
        <v>1</v>
      </c>
      <c r="G203" s="46"/>
      <c r="H203" s="37" t="s">
        <v>757</v>
      </c>
    </row>
    <row r="204" spans="1:8" s="10" customFormat="1" ht="17.45" customHeight="1">
      <c r="A204" s="45">
        <v>45</v>
      </c>
      <c r="B204" s="51" t="s">
        <v>718</v>
      </c>
      <c r="C204" s="286" t="s">
        <v>719</v>
      </c>
      <c r="D204" s="287" t="s">
        <v>84</v>
      </c>
      <c r="E204" s="42" t="s">
        <v>754</v>
      </c>
      <c r="F204" s="95" t="s">
        <v>1</v>
      </c>
      <c r="G204" s="46"/>
      <c r="H204" s="37" t="s">
        <v>757</v>
      </c>
    </row>
    <row r="205" spans="1:8" s="10" customFormat="1" ht="17.45" customHeight="1">
      <c r="A205" s="45">
        <v>46</v>
      </c>
      <c r="B205" s="51" t="s">
        <v>720</v>
      </c>
      <c r="C205" s="286" t="s">
        <v>428</v>
      </c>
      <c r="D205" s="287" t="s">
        <v>151</v>
      </c>
      <c r="E205" s="42" t="s">
        <v>755</v>
      </c>
      <c r="F205" s="95" t="s">
        <v>1</v>
      </c>
      <c r="G205" s="46"/>
      <c r="H205" s="37" t="s">
        <v>757</v>
      </c>
    </row>
    <row r="206" spans="1:8" s="10" customFormat="1" ht="17.45" customHeight="1">
      <c r="A206" s="45">
        <v>47</v>
      </c>
      <c r="B206" s="51" t="s">
        <v>721</v>
      </c>
      <c r="C206" s="286" t="s">
        <v>166</v>
      </c>
      <c r="D206" s="287" t="s">
        <v>56</v>
      </c>
      <c r="E206" s="42" t="s">
        <v>755</v>
      </c>
      <c r="F206" s="95" t="s">
        <v>1</v>
      </c>
      <c r="G206" s="46"/>
      <c r="H206" s="37" t="s">
        <v>757</v>
      </c>
    </row>
    <row r="207" spans="1:8" s="10" customFormat="1" ht="17.45" customHeight="1">
      <c r="A207" s="45">
        <v>48</v>
      </c>
      <c r="B207" s="51" t="s">
        <v>722</v>
      </c>
      <c r="C207" s="286" t="s">
        <v>723</v>
      </c>
      <c r="D207" s="287" t="s">
        <v>156</v>
      </c>
      <c r="E207" s="42" t="s">
        <v>755</v>
      </c>
      <c r="F207" s="95" t="s">
        <v>1</v>
      </c>
      <c r="G207" s="46"/>
      <c r="H207" s="37" t="s">
        <v>757</v>
      </c>
    </row>
    <row r="208" spans="1:8" s="10" customFormat="1" ht="17.45" customHeight="1">
      <c r="A208" s="45">
        <v>49</v>
      </c>
      <c r="B208" s="51" t="s">
        <v>724</v>
      </c>
      <c r="C208" s="286" t="s">
        <v>85</v>
      </c>
      <c r="D208" s="287" t="s">
        <v>237</v>
      </c>
      <c r="E208" s="42" t="s">
        <v>755</v>
      </c>
      <c r="F208" s="95" t="s">
        <v>1</v>
      </c>
      <c r="G208" s="46"/>
      <c r="H208" s="37" t="s">
        <v>757</v>
      </c>
    </row>
    <row r="209" spans="1:8" s="10" customFormat="1" ht="17.45" customHeight="1">
      <c r="A209" s="45">
        <v>50</v>
      </c>
      <c r="B209" s="51" t="s">
        <v>725</v>
      </c>
      <c r="C209" s="286" t="s">
        <v>726</v>
      </c>
      <c r="D209" s="287" t="s">
        <v>126</v>
      </c>
      <c r="E209" s="42" t="s">
        <v>755</v>
      </c>
      <c r="F209" s="95" t="s">
        <v>1</v>
      </c>
      <c r="G209" s="46"/>
      <c r="H209" s="37" t="s">
        <v>757</v>
      </c>
    </row>
    <row r="210" spans="1:8" s="10" customFormat="1" ht="17.45" customHeight="1">
      <c r="A210" s="45">
        <v>51</v>
      </c>
      <c r="B210" s="51" t="s">
        <v>727</v>
      </c>
      <c r="C210" s="286" t="s">
        <v>728</v>
      </c>
      <c r="D210" s="287" t="s">
        <v>729</v>
      </c>
      <c r="E210" s="42" t="s">
        <v>755</v>
      </c>
      <c r="F210" s="95" t="s">
        <v>1</v>
      </c>
      <c r="G210" s="46"/>
      <c r="H210" s="37" t="s">
        <v>757</v>
      </c>
    </row>
    <row r="211" spans="1:8" s="10" customFormat="1" ht="17.45" customHeight="1">
      <c r="A211" s="45">
        <v>52</v>
      </c>
      <c r="B211" s="51" t="s">
        <v>730</v>
      </c>
      <c r="C211" s="286" t="s">
        <v>731</v>
      </c>
      <c r="D211" s="287" t="s">
        <v>67</v>
      </c>
      <c r="E211" s="42" t="s">
        <v>755</v>
      </c>
      <c r="F211" s="95" t="s">
        <v>1</v>
      </c>
      <c r="G211" s="46"/>
      <c r="H211" s="37" t="s">
        <v>757</v>
      </c>
    </row>
    <row r="212" spans="1:8" s="10" customFormat="1" ht="17.45" customHeight="1">
      <c r="A212" s="45">
        <v>53</v>
      </c>
      <c r="B212" s="51" t="s">
        <v>732</v>
      </c>
      <c r="C212" s="286" t="s">
        <v>733</v>
      </c>
      <c r="D212" s="287" t="s">
        <v>86</v>
      </c>
      <c r="E212" s="42" t="s">
        <v>755</v>
      </c>
      <c r="F212" s="95" t="s">
        <v>1</v>
      </c>
      <c r="G212" s="46"/>
      <c r="H212" s="37" t="s">
        <v>757</v>
      </c>
    </row>
    <row r="213" spans="1:8" s="10" customFormat="1" ht="17.45" customHeight="1">
      <c r="A213" s="45">
        <v>54</v>
      </c>
      <c r="B213" s="51" t="s">
        <v>734</v>
      </c>
      <c r="C213" s="286" t="s">
        <v>735</v>
      </c>
      <c r="D213" s="287" t="s">
        <v>169</v>
      </c>
      <c r="E213" s="42" t="s">
        <v>755</v>
      </c>
      <c r="F213" s="95" t="s">
        <v>1</v>
      </c>
      <c r="G213" s="46"/>
      <c r="H213" s="37" t="s">
        <v>757</v>
      </c>
    </row>
    <row r="214" spans="1:8" s="10" customFormat="1" ht="17.45" customHeight="1">
      <c r="A214" s="45">
        <v>55</v>
      </c>
      <c r="B214" s="51" t="s">
        <v>736</v>
      </c>
      <c r="C214" s="286" t="s">
        <v>737</v>
      </c>
      <c r="D214" s="287" t="s">
        <v>11</v>
      </c>
      <c r="E214" s="42" t="s">
        <v>756</v>
      </c>
      <c r="F214" s="95" t="s">
        <v>1</v>
      </c>
      <c r="G214" s="46"/>
      <c r="H214" s="37" t="s">
        <v>757</v>
      </c>
    </row>
    <row r="215" spans="1:8" s="10" customFormat="1" ht="17.45" customHeight="1">
      <c r="A215" s="45">
        <v>56</v>
      </c>
      <c r="B215" s="51" t="s">
        <v>738</v>
      </c>
      <c r="C215" s="286" t="s">
        <v>85</v>
      </c>
      <c r="D215" s="287" t="s">
        <v>193</v>
      </c>
      <c r="E215" s="42" t="s">
        <v>756</v>
      </c>
      <c r="F215" s="95" t="s">
        <v>1</v>
      </c>
      <c r="G215" s="46"/>
      <c r="H215" s="37" t="s">
        <v>757</v>
      </c>
    </row>
    <row r="216" spans="1:8" s="10" customFormat="1" ht="17.45" customHeight="1">
      <c r="A216" s="45">
        <v>57</v>
      </c>
      <c r="B216" s="51" t="s">
        <v>739</v>
      </c>
      <c r="C216" s="286" t="s">
        <v>211</v>
      </c>
      <c r="D216" s="287" t="s">
        <v>57</v>
      </c>
      <c r="E216" s="42" t="s">
        <v>756</v>
      </c>
      <c r="F216" s="95" t="s">
        <v>1</v>
      </c>
      <c r="G216" s="46"/>
      <c r="H216" s="37" t="s">
        <v>757</v>
      </c>
    </row>
    <row r="217" spans="1:8" s="10" customFormat="1" ht="17.45" customHeight="1">
      <c r="A217" s="45">
        <v>58</v>
      </c>
      <c r="B217" s="51" t="s">
        <v>740</v>
      </c>
      <c r="C217" s="286" t="s">
        <v>40</v>
      </c>
      <c r="D217" s="287" t="s">
        <v>150</v>
      </c>
      <c r="E217" s="42" t="s">
        <v>756</v>
      </c>
      <c r="F217" s="95" t="s">
        <v>1</v>
      </c>
      <c r="G217" s="46"/>
      <c r="H217" s="37" t="s">
        <v>757</v>
      </c>
    </row>
    <row r="218" spans="1:8" s="10" customFormat="1" ht="17.45" customHeight="1">
      <c r="A218" s="45">
        <v>59</v>
      </c>
      <c r="B218" s="51" t="s">
        <v>741</v>
      </c>
      <c r="C218" s="286" t="s">
        <v>94</v>
      </c>
      <c r="D218" s="287" t="s">
        <v>200</v>
      </c>
      <c r="E218" s="42" t="s">
        <v>756</v>
      </c>
      <c r="F218" s="95" t="s">
        <v>1</v>
      </c>
      <c r="G218" s="46"/>
      <c r="H218" s="37" t="s">
        <v>757</v>
      </c>
    </row>
    <row r="219" spans="1:8" s="10" customFormat="1" ht="17.45" customHeight="1">
      <c r="A219" s="45">
        <v>60</v>
      </c>
      <c r="B219" s="51" t="s">
        <v>742</v>
      </c>
      <c r="C219" s="286" t="s">
        <v>285</v>
      </c>
      <c r="D219" s="287" t="s">
        <v>215</v>
      </c>
      <c r="E219" s="42" t="s">
        <v>756</v>
      </c>
      <c r="F219" s="95" t="s">
        <v>1</v>
      </c>
      <c r="G219" s="46"/>
      <c r="H219" s="37" t="s">
        <v>757</v>
      </c>
    </row>
    <row r="220" spans="1:8" s="10" customFormat="1" ht="17.45" customHeight="1">
      <c r="A220" s="45">
        <v>61</v>
      </c>
      <c r="B220" s="51" t="s">
        <v>743</v>
      </c>
      <c r="C220" s="286" t="s">
        <v>744</v>
      </c>
      <c r="D220" s="287" t="s">
        <v>745</v>
      </c>
      <c r="E220" s="42" t="s">
        <v>756</v>
      </c>
      <c r="F220" s="95" t="s">
        <v>1</v>
      </c>
      <c r="G220" s="46"/>
      <c r="H220" s="37" t="s">
        <v>757</v>
      </c>
    </row>
    <row r="221" spans="1:8" s="10" customFormat="1" ht="17.45" customHeight="1">
      <c r="A221" s="45">
        <v>62</v>
      </c>
      <c r="B221" s="51" t="s">
        <v>746</v>
      </c>
      <c r="C221" s="286" t="s">
        <v>747</v>
      </c>
      <c r="D221" s="287" t="s">
        <v>157</v>
      </c>
      <c r="E221" s="42" t="s">
        <v>756</v>
      </c>
      <c r="F221" s="95" t="s">
        <v>1</v>
      </c>
      <c r="G221" s="46"/>
      <c r="H221" s="37" t="s">
        <v>757</v>
      </c>
    </row>
    <row r="222" spans="1:8" s="10" customFormat="1" ht="17.45" customHeight="1">
      <c r="A222" s="45">
        <v>63</v>
      </c>
      <c r="B222" s="51" t="s">
        <v>748</v>
      </c>
      <c r="C222" s="286" t="s">
        <v>114</v>
      </c>
      <c r="D222" s="287" t="s">
        <v>88</v>
      </c>
      <c r="E222" s="42" t="s">
        <v>756</v>
      </c>
      <c r="F222" s="95" t="s">
        <v>1</v>
      </c>
      <c r="G222" s="46"/>
      <c r="H222" s="37" t="s">
        <v>757</v>
      </c>
    </row>
    <row r="223" spans="1:8" s="10" customFormat="1" ht="17.45" customHeight="1">
      <c r="A223" s="45">
        <v>64</v>
      </c>
      <c r="B223" s="51" t="s">
        <v>749</v>
      </c>
      <c r="C223" s="85" t="s">
        <v>750</v>
      </c>
      <c r="D223" s="86" t="s">
        <v>117</v>
      </c>
      <c r="E223" s="42" t="s">
        <v>756</v>
      </c>
      <c r="F223" s="95" t="s">
        <v>1</v>
      </c>
      <c r="G223" s="46"/>
      <c r="H223" s="37" t="s">
        <v>757</v>
      </c>
    </row>
    <row r="224" spans="1:8" s="10" customFormat="1" ht="20.100000000000001" customHeight="1">
      <c r="A224" s="72"/>
      <c r="B224" s="494" t="s">
        <v>251</v>
      </c>
      <c r="C224" s="498"/>
      <c r="D224" s="109">
        <f>A228</f>
        <v>4</v>
      </c>
      <c r="E224" s="42"/>
      <c r="F224" s="69"/>
      <c r="G224" s="54"/>
    </row>
    <row r="225" spans="1:8" s="10" customFormat="1" ht="17.100000000000001" customHeight="1">
      <c r="A225" s="45">
        <v>1</v>
      </c>
      <c r="B225" s="51" t="s">
        <v>758</v>
      </c>
      <c r="C225" s="286" t="s">
        <v>759</v>
      </c>
      <c r="D225" s="287" t="s">
        <v>52</v>
      </c>
      <c r="E225" s="42" t="s">
        <v>767</v>
      </c>
      <c r="F225" s="69" t="s">
        <v>848</v>
      </c>
      <c r="G225" s="45"/>
      <c r="H225" s="37" t="s">
        <v>768</v>
      </c>
    </row>
    <row r="226" spans="1:8" s="10" customFormat="1" ht="17.100000000000001" customHeight="1">
      <c r="A226" s="45">
        <v>2</v>
      </c>
      <c r="B226" s="51" t="s">
        <v>760</v>
      </c>
      <c r="C226" s="286" t="s">
        <v>761</v>
      </c>
      <c r="D226" s="287" t="s">
        <v>133</v>
      </c>
      <c r="E226" s="42" t="s">
        <v>767</v>
      </c>
      <c r="F226" s="95" t="s">
        <v>1</v>
      </c>
      <c r="G226" s="45"/>
      <c r="H226" s="37" t="s">
        <v>768</v>
      </c>
    </row>
    <row r="227" spans="1:8" s="10" customFormat="1" ht="17.100000000000001" customHeight="1">
      <c r="A227" s="45">
        <v>3</v>
      </c>
      <c r="B227" s="51" t="s">
        <v>762</v>
      </c>
      <c r="C227" s="286" t="s">
        <v>763</v>
      </c>
      <c r="D227" s="287" t="s">
        <v>764</v>
      </c>
      <c r="E227" s="42" t="s">
        <v>767</v>
      </c>
      <c r="F227" s="95" t="s">
        <v>1</v>
      </c>
      <c r="G227" s="46"/>
      <c r="H227" s="37" t="s">
        <v>768</v>
      </c>
    </row>
    <row r="228" spans="1:8" s="10" customFormat="1" ht="17.100000000000001" customHeight="1">
      <c r="A228" s="45">
        <v>4</v>
      </c>
      <c r="B228" s="51" t="s">
        <v>765</v>
      </c>
      <c r="C228" s="286" t="s">
        <v>766</v>
      </c>
      <c r="D228" s="287" t="s">
        <v>181</v>
      </c>
      <c r="E228" s="42" t="s">
        <v>767</v>
      </c>
      <c r="F228" s="95" t="s">
        <v>1</v>
      </c>
      <c r="G228" s="128"/>
      <c r="H228" s="37" t="s">
        <v>768</v>
      </c>
    </row>
    <row r="229" spans="1:8" s="108" customFormat="1" ht="20.100000000000001" customHeight="1">
      <c r="A229" s="107"/>
      <c r="B229" s="475" t="s">
        <v>253</v>
      </c>
      <c r="C229" s="476"/>
      <c r="D229" s="125">
        <f>A274</f>
        <v>45</v>
      </c>
      <c r="E229" s="95"/>
      <c r="F229" s="69"/>
      <c r="G229" s="54"/>
    </row>
    <row r="230" spans="1:8" s="10" customFormat="1" ht="15.95" customHeight="1">
      <c r="A230" s="45">
        <v>1</v>
      </c>
      <c r="B230" s="51" t="s">
        <v>819</v>
      </c>
      <c r="C230" s="286" t="s">
        <v>54</v>
      </c>
      <c r="D230" s="287" t="s">
        <v>202</v>
      </c>
      <c r="E230" s="42" t="s">
        <v>845</v>
      </c>
      <c r="F230" s="69" t="s">
        <v>1865</v>
      </c>
      <c r="G230" s="128"/>
      <c r="H230" s="37" t="s">
        <v>847</v>
      </c>
    </row>
    <row r="231" spans="1:8" s="10" customFormat="1" ht="15.95" customHeight="1">
      <c r="A231" s="45">
        <v>2</v>
      </c>
      <c r="B231" s="51" t="s">
        <v>820</v>
      </c>
      <c r="C231" s="286" t="s">
        <v>821</v>
      </c>
      <c r="D231" s="287" t="s">
        <v>63</v>
      </c>
      <c r="E231" s="42" t="s">
        <v>845</v>
      </c>
      <c r="F231" s="95" t="s">
        <v>1</v>
      </c>
      <c r="G231" s="46"/>
      <c r="H231" s="37" t="s">
        <v>847</v>
      </c>
    </row>
    <row r="232" spans="1:8" s="10" customFormat="1" ht="15.95" customHeight="1">
      <c r="A232" s="45">
        <v>3</v>
      </c>
      <c r="B232" s="51" t="s">
        <v>822</v>
      </c>
      <c r="C232" s="286" t="s">
        <v>823</v>
      </c>
      <c r="D232" s="287" t="s">
        <v>57</v>
      </c>
      <c r="E232" s="42" t="s">
        <v>845</v>
      </c>
      <c r="F232" s="95" t="s">
        <v>1</v>
      </c>
      <c r="G232" s="46"/>
      <c r="H232" s="37" t="s">
        <v>847</v>
      </c>
    </row>
    <row r="233" spans="1:8" s="10" customFormat="1" ht="15.95" customHeight="1">
      <c r="A233" s="45">
        <v>4</v>
      </c>
      <c r="B233" s="51" t="s">
        <v>824</v>
      </c>
      <c r="C233" s="286" t="s">
        <v>38</v>
      </c>
      <c r="D233" s="287" t="s">
        <v>8</v>
      </c>
      <c r="E233" s="42" t="s">
        <v>845</v>
      </c>
      <c r="F233" s="95" t="s">
        <v>1</v>
      </c>
      <c r="G233" s="45"/>
      <c r="H233" s="37" t="s">
        <v>847</v>
      </c>
    </row>
    <row r="234" spans="1:8" s="10" customFormat="1" ht="15.95" customHeight="1">
      <c r="A234" s="45">
        <v>5</v>
      </c>
      <c r="B234" s="51" t="s">
        <v>825</v>
      </c>
      <c r="C234" s="286" t="s">
        <v>83</v>
      </c>
      <c r="D234" s="287" t="s">
        <v>438</v>
      </c>
      <c r="E234" s="42" t="s">
        <v>845</v>
      </c>
      <c r="F234" s="95" t="s">
        <v>1</v>
      </c>
      <c r="G234" s="46"/>
      <c r="H234" s="37" t="s">
        <v>847</v>
      </c>
    </row>
    <row r="235" spans="1:8" s="10" customFormat="1" ht="15.95" customHeight="1">
      <c r="A235" s="45">
        <v>6</v>
      </c>
      <c r="B235" s="51" t="s">
        <v>826</v>
      </c>
      <c r="C235" s="286" t="s">
        <v>827</v>
      </c>
      <c r="D235" s="287" t="s">
        <v>174</v>
      </c>
      <c r="E235" s="42" t="s">
        <v>845</v>
      </c>
      <c r="F235" s="95" t="s">
        <v>1</v>
      </c>
      <c r="G235" s="46"/>
      <c r="H235" s="37" t="s">
        <v>847</v>
      </c>
    </row>
    <row r="236" spans="1:8" s="10" customFormat="1" ht="15.95" customHeight="1">
      <c r="A236" s="45">
        <v>7</v>
      </c>
      <c r="B236" s="51" t="s">
        <v>828</v>
      </c>
      <c r="C236" s="286" t="s">
        <v>396</v>
      </c>
      <c r="D236" s="287" t="s">
        <v>126</v>
      </c>
      <c r="E236" s="42" t="s">
        <v>845</v>
      </c>
      <c r="F236" s="95" t="s">
        <v>1</v>
      </c>
      <c r="G236" s="46"/>
      <c r="H236" s="37" t="s">
        <v>847</v>
      </c>
    </row>
    <row r="237" spans="1:8" s="10" customFormat="1" ht="15.95" customHeight="1">
      <c r="A237" s="45">
        <v>8</v>
      </c>
      <c r="B237" s="51" t="s">
        <v>829</v>
      </c>
      <c r="C237" s="286" t="s">
        <v>830</v>
      </c>
      <c r="D237" s="287" t="s">
        <v>200</v>
      </c>
      <c r="E237" s="42" t="s">
        <v>845</v>
      </c>
      <c r="F237" s="95" t="s">
        <v>1</v>
      </c>
      <c r="G237" s="46"/>
      <c r="H237" s="37" t="s">
        <v>847</v>
      </c>
    </row>
    <row r="238" spans="1:8" s="10" customFormat="1" ht="15.95" customHeight="1">
      <c r="A238" s="45">
        <v>9</v>
      </c>
      <c r="B238" s="51" t="s">
        <v>831</v>
      </c>
      <c r="C238" s="286" t="s">
        <v>147</v>
      </c>
      <c r="D238" s="287" t="s">
        <v>124</v>
      </c>
      <c r="E238" s="42" t="s">
        <v>845</v>
      </c>
      <c r="F238" s="95" t="s">
        <v>1</v>
      </c>
      <c r="G238" s="46"/>
      <c r="H238" s="37" t="s">
        <v>847</v>
      </c>
    </row>
    <row r="239" spans="1:8" s="10" customFormat="1" ht="15.95" customHeight="1">
      <c r="A239" s="45">
        <v>10</v>
      </c>
      <c r="B239" s="51" t="s">
        <v>832</v>
      </c>
      <c r="C239" s="286" t="s">
        <v>190</v>
      </c>
      <c r="D239" s="287" t="s">
        <v>6</v>
      </c>
      <c r="E239" s="42" t="s">
        <v>845</v>
      </c>
      <c r="F239" s="95" t="s">
        <v>1</v>
      </c>
      <c r="G239" s="46"/>
      <c r="H239" s="37" t="s">
        <v>847</v>
      </c>
    </row>
    <row r="240" spans="1:8" s="10" customFormat="1" ht="15.95" customHeight="1">
      <c r="A240" s="45">
        <v>11</v>
      </c>
      <c r="B240" s="51" t="s">
        <v>833</v>
      </c>
      <c r="C240" s="286" t="s">
        <v>276</v>
      </c>
      <c r="D240" s="287" t="s">
        <v>474</v>
      </c>
      <c r="E240" s="42" t="s">
        <v>845</v>
      </c>
      <c r="F240" s="95" t="s">
        <v>1</v>
      </c>
      <c r="G240" s="46"/>
      <c r="H240" s="37" t="s">
        <v>847</v>
      </c>
    </row>
    <row r="241" spans="1:8" s="10" customFormat="1" ht="15.95" customHeight="1">
      <c r="A241" s="45">
        <v>12</v>
      </c>
      <c r="B241" s="51" t="s">
        <v>834</v>
      </c>
      <c r="C241" s="286" t="s">
        <v>835</v>
      </c>
      <c r="D241" s="287" t="s">
        <v>126</v>
      </c>
      <c r="E241" s="42" t="s">
        <v>846</v>
      </c>
      <c r="F241" s="95" t="s">
        <v>1</v>
      </c>
      <c r="G241" s="46"/>
      <c r="H241" s="37" t="s">
        <v>847</v>
      </c>
    </row>
    <row r="242" spans="1:8" s="10" customFormat="1" ht="15.95" customHeight="1">
      <c r="A242" s="45">
        <v>13</v>
      </c>
      <c r="B242" s="51" t="s">
        <v>836</v>
      </c>
      <c r="C242" s="286" t="s">
        <v>837</v>
      </c>
      <c r="D242" s="287" t="s">
        <v>81</v>
      </c>
      <c r="E242" s="42" t="s">
        <v>846</v>
      </c>
      <c r="F242" s="95" t="s">
        <v>1</v>
      </c>
      <c r="G242" s="46"/>
      <c r="H242" s="37" t="s">
        <v>847</v>
      </c>
    </row>
    <row r="243" spans="1:8" s="10" customFormat="1" ht="15.95" customHeight="1">
      <c r="A243" s="45">
        <v>14</v>
      </c>
      <c r="B243" s="51" t="s">
        <v>838</v>
      </c>
      <c r="C243" s="286" t="s">
        <v>839</v>
      </c>
      <c r="D243" s="287" t="s">
        <v>89</v>
      </c>
      <c r="E243" s="42" t="s">
        <v>846</v>
      </c>
      <c r="F243" s="95" t="s">
        <v>1</v>
      </c>
      <c r="G243" s="46"/>
      <c r="H243" s="37" t="s">
        <v>847</v>
      </c>
    </row>
    <row r="244" spans="1:8" s="10" customFormat="1" ht="15.95" customHeight="1">
      <c r="A244" s="45">
        <v>15</v>
      </c>
      <c r="B244" s="51" t="s">
        <v>840</v>
      </c>
      <c r="C244" s="286" t="s">
        <v>841</v>
      </c>
      <c r="D244" s="287" t="s">
        <v>402</v>
      </c>
      <c r="E244" s="42" t="s">
        <v>846</v>
      </c>
      <c r="F244" s="95" t="s">
        <v>1</v>
      </c>
      <c r="G244" s="46"/>
      <c r="H244" s="37" t="s">
        <v>847</v>
      </c>
    </row>
    <row r="245" spans="1:8" s="10" customFormat="1" ht="15.95" customHeight="1">
      <c r="A245" s="45">
        <v>16</v>
      </c>
      <c r="B245" s="51" t="s">
        <v>842</v>
      </c>
      <c r="C245" s="286" t="s">
        <v>43</v>
      </c>
      <c r="D245" s="287" t="s">
        <v>6</v>
      </c>
      <c r="E245" s="42" t="s">
        <v>846</v>
      </c>
      <c r="F245" s="95" t="s">
        <v>1</v>
      </c>
      <c r="G245" s="46"/>
      <c r="H245" s="37" t="s">
        <v>847</v>
      </c>
    </row>
    <row r="246" spans="1:8" s="10" customFormat="1" ht="15.95" customHeight="1">
      <c r="A246" s="45">
        <v>17</v>
      </c>
      <c r="B246" s="51" t="s">
        <v>843</v>
      </c>
      <c r="C246" s="286" t="s">
        <v>844</v>
      </c>
      <c r="D246" s="287" t="s">
        <v>76</v>
      </c>
      <c r="E246" s="42" t="s">
        <v>846</v>
      </c>
      <c r="F246" s="95" t="s">
        <v>1</v>
      </c>
      <c r="G246" s="46"/>
      <c r="H246" s="37" t="s">
        <v>847</v>
      </c>
    </row>
    <row r="247" spans="1:8" s="10" customFormat="1" ht="15.95" customHeight="1">
      <c r="A247" s="45">
        <v>18</v>
      </c>
      <c r="B247" s="51" t="s">
        <v>769</v>
      </c>
      <c r="C247" s="286" t="s">
        <v>770</v>
      </c>
      <c r="D247" s="287" t="s">
        <v>11</v>
      </c>
      <c r="E247" s="42" t="s">
        <v>814</v>
      </c>
      <c r="F247" s="95" t="s">
        <v>1</v>
      </c>
      <c r="G247" s="46"/>
      <c r="H247" s="37" t="s">
        <v>817</v>
      </c>
    </row>
    <row r="248" spans="1:8" s="10" customFormat="1" ht="15.95" customHeight="1">
      <c r="A248" s="45">
        <v>19</v>
      </c>
      <c r="B248" s="51" t="s">
        <v>771</v>
      </c>
      <c r="C248" s="286" t="s">
        <v>214</v>
      </c>
      <c r="D248" s="287" t="s">
        <v>158</v>
      </c>
      <c r="E248" s="42" t="s">
        <v>814</v>
      </c>
      <c r="F248" s="95" t="s">
        <v>1</v>
      </c>
      <c r="G248" s="46"/>
      <c r="H248" s="37" t="s">
        <v>817</v>
      </c>
    </row>
    <row r="249" spans="1:8" s="10" customFormat="1" ht="15.95" customHeight="1">
      <c r="A249" s="45">
        <v>20</v>
      </c>
      <c r="B249" s="51" t="s">
        <v>772</v>
      </c>
      <c r="C249" s="286" t="s">
        <v>115</v>
      </c>
      <c r="D249" s="287" t="s">
        <v>142</v>
      </c>
      <c r="E249" s="42" t="s">
        <v>814</v>
      </c>
      <c r="F249" s="95" t="s">
        <v>1</v>
      </c>
      <c r="G249" s="46"/>
      <c r="H249" s="37" t="s">
        <v>817</v>
      </c>
    </row>
    <row r="250" spans="1:8" s="10" customFormat="1" ht="15.95" customHeight="1">
      <c r="A250" s="45">
        <v>21</v>
      </c>
      <c r="B250" s="51" t="s">
        <v>773</v>
      </c>
      <c r="C250" s="286" t="s">
        <v>44</v>
      </c>
      <c r="D250" s="287" t="s">
        <v>174</v>
      </c>
      <c r="E250" s="42" t="s">
        <v>814</v>
      </c>
      <c r="F250" s="95" t="s">
        <v>1</v>
      </c>
      <c r="G250" s="46"/>
      <c r="H250" s="37" t="s">
        <v>817</v>
      </c>
    </row>
    <row r="251" spans="1:8" s="10" customFormat="1" ht="15.95" customHeight="1">
      <c r="A251" s="45">
        <v>22</v>
      </c>
      <c r="B251" s="51" t="s">
        <v>774</v>
      </c>
      <c r="C251" s="286" t="s">
        <v>775</v>
      </c>
      <c r="D251" s="287" t="s">
        <v>174</v>
      </c>
      <c r="E251" s="42" t="s">
        <v>814</v>
      </c>
      <c r="F251" s="95" t="s">
        <v>1</v>
      </c>
      <c r="G251" s="46"/>
      <c r="H251" s="37" t="s">
        <v>817</v>
      </c>
    </row>
    <row r="252" spans="1:8" s="10" customFormat="1" ht="15.95" customHeight="1">
      <c r="A252" s="45">
        <v>23</v>
      </c>
      <c r="B252" s="51" t="s">
        <v>776</v>
      </c>
      <c r="C252" s="286" t="s">
        <v>314</v>
      </c>
      <c r="D252" s="287" t="s">
        <v>152</v>
      </c>
      <c r="E252" s="42" t="s">
        <v>814</v>
      </c>
      <c r="F252" s="95" t="s">
        <v>1</v>
      </c>
      <c r="G252" s="46"/>
      <c r="H252" s="37" t="s">
        <v>817</v>
      </c>
    </row>
    <row r="253" spans="1:8" s="10" customFormat="1" ht="15.95" customHeight="1">
      <c r="A253" s="45">
        <v>24</v>
      </c>
      <c r="B253" s="51" t="s">
        <v>777</v>
      </c>
      <c r="C253" s="286" t="s">
        <v>335</v>
      </c>
      <c r="D253" s="287" t="s">
        <v>200</v>
      </c>
      <c r="E253" s="42" t="s">
        <v>814</v>
      </c>
      <c r="F253" s="95" t="s">
        <v>1</v>
      </c>
      <c r="G253" s="46"/>
      <c r="H253" s="37" t="s">
        <v>817</v>
      </c>
    </row>
    <row r="254" spans="1:8" s="10" customFormat="1" ht="15.95" customHeight="1">
      <c r="A254" s="45">
        <v>25</v>
      </c>
      <c r="B254" s="51" t="s">
        <v>778</v>
      </c>
      <c r="C254" s="286" t="s">
        <v>175</v>
      </c>
      <c r="D254" s="287" t="s">
        <v>46</v>
      </c>
      <c r="E254" s="42" t="s">
        <v>814</v>
      </c>
      <c r="F254" s="95" t="s">
        <v>1</v>
      </c>
      <c r="G254" s="46"/>
      <c r="H254" s="37" t="s">
        <v>817</v>
      </c>
    </row>
    <row r="255" spans="1:8" s="10" customFormat="1" ht="15.95" customHeight="1">
      <c r="A255" s="45">
        <v>26</v>
      </c>
      <c r="B255" s="51" t="s">
        <v>779</v>
      </c>
      <c r="C255" s="286" t="s">
        <v>780</v>
      </c>
      <c r="D255" s="287" t="s">
        <v>90</v>
      </c>
      <c r="E255" s="42" t="s">
        <v>814</v>
      </c>
      <c r="F255" s="95" t="s">
        <v>1</v>
      </c>
      <c r="G255" s="46"/>
      <c r="H255" s="37" t="s">
        <v>817</v>
      </c>
    </row>
    <row r="256" spans="1:8" s="10" customFormat="1" ht="15.95" customHeight="1">
      <c r="A256" s="45">
        <v>27</v>
      </c>
      <c r="B256" s="51" t="s">
        <v>781</v>
      </c>
      <c r="C256" s="286" t="s">
        <v>75</v>
      </c>
      <c r="D256" s="287" t="s">
        <v>76</v>
      </c>
      <c r="E256" s="42" t="s">
        <v>814</v>
      </c>
      <c r="F256" s="95" t="s">
        <v>1</v>
      </c>
      <c r="G256" s="46"/>
      <c r="H256" s="37" t="s">
        <v>817</v>
      </c>
    </row>
    <row r="257" spans="1:8" s="10" customFormat="1" ht="15.95" customHeight="1">
      <c r="A257" s="45">
        <v>28</v>
      </c>
      <c r="B257" s="51" t="s">
        <v>782</v>
      </c>
      <c r="C257" s="286" t="s">
        <v>783</v>
      </c>
      <c r="D257" s="287" t="s">
        <v>193</v>
      </c>
      <c r="E257" s="42" t="s">
        <v>815</v>
      </c>
      <c r="F257" s="95" t="s">
        <v>1</v>
      </c>
      <c r="G257" s="46"/>
      <c r="H257" s="37" t="s">
        <v>817</v>
      </c>
    </row>
    <row r="258" spans="1:8" s="10" customFormat="1" ht="15.95" customHeight="1">
      <c r="A258" s="45">
        <v>29</v>
      </c>
      <c r="B258" s="51" t="s">
        <v>784</v>
      </c>
      <c r="C258" s="286" t="s">
        <v>785</v>
      </c>
      <c r="D258" s="287" t="s">
        <v>120</v>
      </c>
      <c r="E258" s="42" t="s">
        <v>815</v>
      </c>
      <c r="F258" s="95" t="s">
        <v>1</v>
      </c>
      <c r="G258" s="46"/>
      <c r="H258" s="37" t="s">
        <v>817</v>
      </c>
    </row>
    <row r="259" spans="1:8" s="10" customFormat="1" ht="15.95" customHeight="1">
      <c r="A259" s="45">
        <v>30</v>
      </c>
      <c r="B259" s="51" t="s">
        <v>786</v>
      </c>
      <c r="C259" s="286" t="s">
        <v>180</v>
      </c>
      <c r="D259" s="287" t="s">
        <v>212</v>
      </c>
      <c r="E259" s="42" t="s">
        <v>815</v>
      </c>
      <c r="F259" s="95" t="s">
        <v>1</v>
      </c>
      <c r="G259" s="46"/>
      <c r="H259" s="37" t="s">
        <v>817</v>
      </c>
    </row>
    <row r="260" spans="1:8" s="10" customFormat="1" ht="15.95" customHeight="1">
      <c r="A260" s="45">
        <v>31</v>
      </c>
      <c r="B260" s="51" t="s">
        <v>787</v>
      </c>
      <c r="C260" s="286" t="s">
        <v>788</v>
      </c>
      <c r="D260" s="287" t="s">
        <v>154</v>
      </c>
      <c r="E260" s="42" t="s">
        <v>815</v>
      </c>
      <c r="F260" s="95" t="s">
        <v>1</v>
      </c>
      <c r="G260" s="46"/>
      <c r="H260" s="37" t="s">
        <v>817</v>
      </c>
    </row>
    <row r="261" spans="1:8" s="10" customFormat="1" ht="15.95" customHeight="1">
      <c r="A261" s="45">
        <v>32</v>
      </c>
      <c r="B261" s="51" t="s">
        <v>789</v>
      </c>
      <c r="C261" s="286" t="s">
        <v>790</v>
      </c>
      <c r="D261" s="287" t="s">
        <v>791</v>
      </c>
      <c r="E261" s="42" t="s">
        <v>815</v>
      </c>
      <c r="F261" s="95" t="s">
        <v>1</v>
      </c>
      <c r="G261" s="46"/>
      <c r="H261" s="37" t="s">
        <v>817</v>
      </c>
    </row>
    <row r="262" spans="1:8" s="10" customFormat="1" ht="15.95" customHeight="1">
      <c r="A262" s="45">
        <v>33</v>
      </c>
      <c r="B262" s="51" t="s">
        <v>792</v>
      </c>
      <c r="C262" s="286" t="s">
        <v>793</v>
      </c>
      <c r="D262" s="287" t="s">
        <v>67</v>
      </c>
      <c r="E262" s="42" t="s">
        <v>815</v>
      </c>
      <c r="F262" s="95" t="s">
        <v>1</v>
      </c>
      <c r="G262" s="46"/>
      <c r="H262" s="37" t="s">
        <v>817</v>
      </c>
    </row>
    <row r="263" spans="1:8" s="10" customFormat="1" ht="15.95" customHeight="1">
      <c r="A263" s="45">
        <v>34</v>
      </c>
      <c r="B263" s="70" t="s">
        <v>794</v>
      </c>
      <c r="C263" s="293" t="s">
        <v>175</v>
      </c>
      <c r="D263" s="294" t="s">
        <v>6</v>
      </c>
      <c r="E263" s="42" t="s">
        <v>815</v>
      </c>
      <c r="F263" s="95" t="s">
        <v>1</v>
      </c>
      <c r="G263" s="299" t="s">
        <v>1873</v>
      </c>
      <c r="H263" s="37" t="s">
        <v>817</v>
      </c>
    </row>
    <row r="264" spans="1:8" s="10" customFormat="1" ht="15.95" customHeight="1">
      <c r="A264" s="45">
        <v>35</v>
      </c>
      <c r="B264" s="51" t="s">
        <v>795</v>
      </c>
      <c r="C264" s="286" t="s">
        <v>187</v>
      </c>
      <c r="D264" s="287" t="s">
        <v>117</v>
      </c>
      <c r="E264" s="42" t="s">
        <v>815</v>
      </c>
      <c r="F264" s="95" t="s">
        <v>1</v>
      </c>
      <c r="G264" s="46"/>
      <c r="H264" s="37" t="s">
        <v>817</v>
      </c>
    </row>
    <row r="265" spans="1:8" s="10" customFormat="1" ht="15.95" customHeight="1">
      <c r="A265" s="45">
        <v>36</v>
      </c>
      <c r="B265" s="51" t="s">
        <v>796</v>
      </c>
      <c r="C265" s="286" t="s">
        <v>797</v>
      </c>
      <c r="D265" s="287" t="s">
        <v>11</v>
      </c>
      <c r="E265" s="42" t="s">
        <v>816</v>
      </c>
      <c r="F265" s="95" t="s">
        <v>1</v>
      </c>
      <c r="G265" s="46"/>
      <c r="H265" s="37" t="s">
        <v>818</v>
      </c>
    </row>
    <row r="266" spans="1:8" s="10" customFormat="1" ht="15.95" customHeight="1">
      <c r="A266" s="45">
        <v>37</v>
      </c>
      <c r="B266" s="51" t="s">
        <v>798</v>
      </c>
      <c r="C266" s="286" t="s">
        <v>122</v>
      </c>
      <c r="D266" s="287" t="s">
        <v>193</v>
      </c>
      <c r="E266" s="42" t="s">
        <v>816</v>
      </c>
      <c r="F266" s="95" t="s">
        <v>1</v>
      </c>
      <c r="G266" s="46"/>
      <c r="H266" s="37" t="s">
        <v>818</v>
      </c>
    </row>
    <row r="267" spans="1:8" s="10" customFormat="1" ht="15.95" customHeight="1">
      <c r="A267" s="45">
        <v>38</v>
      </c>
      <c r="B267" s="51" t="s">
        <v>799</v>
      </c>
      <c r="C267" s="286" t="s">
        <v>125</v>
      </c>
      <c r="D267" s="287" t="s">
        <v>193</v>
      </c>
      <c r="E267" s="42" t="s">
        <v>816</v>
      </c>
      <c r="F267" s="95" t="s">
        <v>1</v>
      </c>
      <c r="G267" s="46"/>
      <c r="H267" s="37" t="s">
        <v>818</v>
      </c>
    </row>
    <row r="268" spans="1:8" s="10" customFormat="1" ht="15.95" customHeight="1">
      <c r="A268" s="45">
        <v>39</v>
      </c>
      <c r="B268" s="51" t="s">
        <v>800</v>
      </c>
      <c r="C268" s="286" t="s">
        <v>98</v>
      </c>
      <c r="D268" s="287" t="s">
        <v>57</v>
      </c>
      <c r="E268" s="42" t="s">
        <v>816</v>
      </c>
      <c r="F268" s="95" t="s">
        <v>1</v>
      </c>
      <c r="G268" s="46"/>
      <c r="H268" s="37" t="s">
        <v>818</v>
      </c>
    </row>
    <row r="269" spans="1:8" s="10" customFormat="1" ht="15.95" customHeight="1">
      <c r="A269" s="45">
        <v>40</v>
      </c>
      <c r="B269" s="51" t="s">
        <v>801</v>
      </c>
      <c r="C269" s="286" t="s">
        <v>802</v>
      </c>
      <c r="D269" s="287" t="s">
        <v>803</v>
      </c>
      <c r="E269" s="42" t="s">
        <v>816</v>
      </c>
      <c r="F269" s="95" t="s">
        <v>1</v>
      </c>
      <c r="G269" s="46"/>
      <c r="H269" s="37" t="s">
        <v>818</v>
      </c>
    </row>
    <row r="270" spans="1:8" s="10" customFormat="1" ht="15.95" customHeight="1">
      <c r="A270" s="45">
        <v>41</v>
      </c>
      <c r="B270" s="51" t="s">
        <v>804</v>
      </c>
      <c r="C270" s="286" t="s">
        <v>98</v>
      </c>
      <c r="D270" s="287" t="s">
        <v>123</v>
      </c>
      <c r="E270" s="42" t="s">
        <v>816</v>
      </c>
      <c r="F270" s="95" t="s">
        <v>1</v>
      </c>
      <c r="G270" s="46"/>
      <c r="H270" s="37" t="s">
        <v>818</v>
      </c>
    </row>
    <row r="271" spans="1:8" s="10" customFormat="1" ht="15.95" customHeight="1">
      <c r="A271" s="45">
        <v>42</v>
      </c>
      <c r="B271" s="51" t="s">
        <v>805</v>
      </c>
      <c r="C271" s="286" t="s">
        <v>806</v>
      </c>
      <c r="D271" s="287" t="s">
        <v>55</v>
      </c>
      <c r="E271" s="42" t="s">
        <v>816</v>
      </c>
      <c r="F271" s="95" t="s">
        <v>1</v>
      </c>
      <c r="G271" s="128"/>
      <c r="H271" s="37" t="s">
        <v>818</v>
      </c>
    </row>
    <row r="272" spans="1:8" s="10" customFormat="1" ht="15.95" customHeight="1">
      <c r="A272" s="45">
        <v>43</v>
      </c>
      <c r="B272" s="70" t="s">
        <v>807</v>
      </c>
      <c r="C272" s="293" t="s">
        <v>808</v>
      </c>
      <c r="D272" s="294" t="s">
        <v>88</v>
      </c>
      <c r="E272" s="42" t="s">
        <v>816</v>
      </c>
      <c r="F272" s="95" t="s">
        <v>1</v>
      </c>
      <c r="G272" s="299" t="s">
        <v>1873</v>
      </c>
      <c r="H272" s="37" t="s">
        <v>818</v>
      </c>
    </row>
    <row r="273" spans="1:8" s="10" customFormat="1" ht="15.95" customHeight="1">
      <c r="A273" s="45">
        <v>44</v>
      </c>
      <c r="B273" s="51" t="s">
        <v>809</v>
      </c>
      <c r="C273" s="286" t="s">
        <v>810</v>
      </c>
      <c r="D273" s="287" t="s">
        <v>811</v>
      </c>
      <c r="E273" s="42" t="s">
        <v>816</v>
      </c>
      <c r="F273" s="95" t="s">
        <v>1</v>
      </c>
      <c r="G273" s="128"/>
      <c r="H273" s="37" t="s">
        <v>818</v>
      </c>
    </row>
    <row r="274" spans="1:8" s="10" customFormat="1" ht="15.95" customHeight="1">
      <c r="A274" s="45">
        <v>45</v>
      </c>
      <c r="B274" s="51" t="s">
        <v>812</v>
      </c>
      <c r="C274" s="286" t="s">
        <v>813</v>
      </c>
      <c r="D274" s="287" t="s">
        <v>6</v>
      </c>
      <c r="E274" s="42" t="s">
        <v>816</v>
      </c>
      <c r="F274" s="95" t="s">
        <v>1</v>
      </c>
      <c r="G274" s="45"/>
      <c r="H274" s="37" t="s">
        <v>818</v>
      </c>
    </row>
    <row r="275" spans="1:8" s="10" customFormat="1" ht="20.100000000000001" hidden="1" customHeight="1">
      <c r="A275" s="33">
        <v>46</v>
      </c>
      <c r="B275" s="492" t="s">
        <v>256</v>
      </c>
      <c r="C275" s="492"/>
      <c r="D275" s="109">
        <f>A285</f>
        <v>56</v>
      </c>
      <c r="E275" s="42"/>
      <c r="F275" s="69"/>
      <c r="G275" s="54"/>
    </row>
    <row r="276" spans="1:8" s="10" customFormat="1" ht="17.100000000000001" hidden="1" customHeight="1">
      <c r="A276" s="45">
        <v>47</v>
      </c>
      <c r="B276" s="51"/>
      <c r="C276" s="59"/>
      <c r="D276" s="60"/>
      <c r="E276" s="42"/>
      <c r="F276" s="69"/>
      <c r="G276" s="45"/>
    </row>
    <row r="277" spans="1:8" s="10" customFormat="1" ht="17.100000000000001" hidden="1" customHeight="1">
      <c r="A277" s="33">
        <v>48</v>
      </c>
      <c r="B277" s="51"/>
      <c r="C277" s="59"/>
      <c r="D277" s="60"/>
      <c r="E277" s="42"/>
      <c r="F277" s="69"/>
      <c r="G277" s="45"/>
    </row>
    <row r="278" spans="1:8" s="10" customFormat="1" ht="17.100000000000001" hidden="1" customHeight="1">
      <c r="A278" s="45">
        <v>49</v>
      </c>
      <c r="B278" s="51"/>
      <c r="C278" s="59"/>
      <c r="D278" s="60"/>
      <c r="E278" s="42"/>
      <c r="F278" s="69"/>
      <c r="G278" s="45"/>
    </row>
    <row r="279" spans="1:8" s="10" customFormat="1" ht="17.100000000000001" hidden="1" customHeight="1">
      <c r="A279" s="33">
        <v>50</v>
      </c>
      <c r="B279" s="51"/>
      <c r="C279" s="59"/>
      <c r="D279" s="60"/>
      <c r="E279" s="42"/>
      <c r="F279" s="69"/>
      <c r="G279" s="45"/>
    </row>
    <row r="280" spans="1:8" s="10" customFormat="1" ht="17.100000000000001" hidden="1" customHeight="1">
      <c r="A280" s="45">
        <v>51</v>
      </c>
      <c r="B280" s="51"/>
      <c r="C280" s="59"/>
      <c r="D280" s="60"/>
      <c r="E280" s="42"/>
      <c r="F280" s="69"/>
      <c r="G280" s="45"/>
    </row>
    <row r="281" spans="1:8" s="10" customFormat="1" ht="17.100000000000001" hidden="1" customHeight="1">
      <c r="A281" s="33">
        <v>52</v>
      </c>
      <c r="B281" s="51"/>
      <c r="C281" s="59"/>
      <c r="D281" s="60"/>
      <c r="E281" s="42"/>
      <c r="F281" s="69"/>
      <c r="G281" s="45"/>
    </row>
    <row r="282" spans="1:8" s="10" customFormat="1" ht="17.100000000000001" hidden="1" customHeight="1">
      <c r="A282" s="45">
        <v>53</v>
      </c>
      <c r="B282" s="51"/>
      <c r="C282" s="59"/>
      <c r="D282" s="60"/>
      <c r="E282" s="42"/>
      <c r="F282" s="69"/>
      <c r="G282" s="45"/>
    </row>
    <row r="283" spans="1:8" s="10" customFormat="1" ht="17.100000000000001" hidden="1" customHeight="1">
      <c r="A283" s="33">
        <v>54</v>
      </c>
      <c r="B283" s="51"/>
      <c r="C283" s="59"/>
      <c r="D283" s="60"/>
      <c r="E283" s="42"/>
      <c r="F283" s="69"/>
      <c r="G283" s="45"/>
    </row>
    <row r="284" spans="1:8" s="10" customFormat="1" ht="17.100000000000001" hidden="1" customHeight="1">
      <c r="A284" s="45">
        <v>55</v>
      </c>
      <c r="B284" s="51"/>
      <c r="C284" s="59"/>
      <c r="D284" s="60"/>
      <c r="E284" s="42"/>
      <c r="F284" s="69"/>
      <c r="G284" s="45"/>
    </row>
    <row r="285" spans="1:8" s="10" customFormat="1" ht="17.100000000000001" hidden="1" customHeight="1">
      <c r="A285" s="33">
        <v>56</v>
      </c>
      <c r="B285" s="51"/>
      <c r="C285" s="59"/>
      <c r="D285" s="60"/>
      <c r="E285" s="42"/>
      <c r="F285" s="69"/>
      <c r="G285" s="45"/>
    </row>
    <row r="286" spans="1:8" s="10" customFormat="1" ht="20.100000000000001" hidden="1" customHeight="1">
      <c r="A286" s="45">
        <v>57</v>
      </c>
      <c r="B286" s="473" t="s">
        <v>267</v>
      </c>
      <c r="C286" s="493"/>
      <c r="D286" s="109">
        <f>A296</f>
        <v>67</v>
      </c>
      <c r="E286" s="42"/>
      <c r="F286" s="69"/>
      <c r="G286" s="54"/>
    </row>
    <row r="287" spans="1:8" s="10" customFormat="1" ht="17.100000000000001" hidden="1" customHeight="1">
      <c r="A287" s="33">
        <v>58</v>
      </c>
      <c r="B287" s="51"/>
      <c r="C287" s="59"/>
      <c r="D287" s="60"/>
      <c r="E287" s="42"/>
      <c r="F287" s="69"/>
      <c r="G287" s="45"/>
    </row>
    <row r="288" spans="1:8" s="10" customFormat="1" ht="17.100000000000001" hidden="1" customHeight="1">
      <c r="A288" s="45">
        <v>59</v>
      </c>
      <c r="B288" s="51"/>
      <c r="C288" s="59"/>
      <c r="D288" s="60"/>
      <c r="E288" s="42"/>
      <c r="F288" s="69"/>
      <c r="G288" s="45"/>
    </row>
    <row r="289" spans="1:7" s="10" customFormat="1" ht="17.100000000000001" hidden="1" customHeight="1">
      <c r="A289" s="33">
        <v>60</v>
      </c>
      <c r="B289" s="51"/>
      <c r="C289" s="59"/>
      <c r="D289" s="60"/>
      <c r="E289" s="42"/>
      <c r="F289" s="69"/>
      <c r="G289" s="45"/>
    </row>
    <row r="290" spans="1:7" s="10" customFormat="1" ht="17.100000000000001" hidden="1" customHeight="1">
      <c r="A290" s="45">
        <v>61</v>
      </c>
      <c r="B290" s="51"/>
      <c r="C290" s="59"/>
      <c r="D290" s="60"/>
      <c r="E290" s="42"/>
      <c r="F290" s="69"/>
      <c r="G290" s="45"/>
    </row>
    <row r="291" spans="1:7" s="10" customFormat="1" ht="17.100000000000001" hidden="1" customHeight="1">
      <c r="A291" s="33">
        <v>62</v>
      </c>
      <c r="B291" s="51"/>
      <c r="C291" s="59"/>
      <c r="D291" s="60"/>
      <c r="E291" s="42"/>
      <c r="F291" s="69"/>
      <c r="G291" s="45"/>
    </row>
    <row r="292" spans="1:7" s="10" customFormat="1" ht="17.100000000000001" hidden="1" customHeight="1">
      <c r="A292" s="45">
        <v>63</v>
      </c>
      <c r="B292" s="51"/>
      <c r="C292" s="59"/>
      <c r="D292" s="60"/>
      <c r="E292" s="42"/>
      <c r="F292" s="69"/>
      <c r="G292" s="46"/>
    </row>
    <row r="293" spans="1:7" s="10" customFormat="1" ht="17.100000000000001" hidden="1" customHeight="1">
      <c r="A293" s="33">
        <v>64</v>
      </c>
      <c r="B293" s="51"/>
      <c r="C293" s="59"/>
      <c r="D293" s="60"/>
      <c r="E293" s="42"/>
      <c r="F293" s="69"/>
      <c r="G293" s="46"/>
    </row>
    <row r="294" spans="1:7" s="10" customFormat="1" ht="17.100000000000001" hidden="1" customHeight="1">
      <c r="A294" s="45">
        <v>65</v>
      </c>
      <c r="B294" s="51"/>
      <c r="C294" s="59"/>
      <c r="D294" s="60"/>
      <c r="E294" s="42"/>
      <c r="F294" s="69"/>
      <c r="G294" s="46"/>
    </row>
    <row r="295" spans="1:7" s="10" customFormat="1" ht="17.100000000000001" hidden="1" customHeight="1">
      <c r="A295" s="33">
        <v>66</v>
      </c>
      <c r="B295" s="51"/>
      <c r="C295" s="59"/>
      <c r="D295" s="60"/>
      <c r="E295" s="42"/>
      <c r="F295" s="69"/>
      <c r="G295" s="45"/>
    </row>
    <row r="296" spans="1:7" s="10" customFormat="1" ht="17.100000000000001" hidden="1" customHeight="1">
      <c r="A296" s="45">
        <v>67</v>
      </c>
      <c r="B296" s="51"/>
      <c r="C296" s="59"/>
      <c r="D296" s="60"/>
      <c r="E296" s="42"/>
      <c r="F296" s="69"/>
      <c r="G296" s="43"/>
    </row>
    <row r="297" spans="1:7" s="10" customFormat="1" ht="20.100000000000001" customHeight="1">
      <c r="A297" s="446" t="s">
        <v>30</v>
      </c>
      <c r="B297" s="447"/>
      <c r="C297" s="447"/>
      <c r="D297" s="200">
        <f>SUM(D10,D69,D100,D159,D224,D229)</f>
        <v>259</v>
      </c>
      <c r="E297" s="199"/>
      <c r="F297" s="448"/>
      <c r="G297" s="449"/>
    </row>
    <row r="298" spans="1:7" ht="20.100000000000001" customHeight="1">
      <c r="B298" s="27"/>
      <c r="C298" s="28"/>
      <c r="D298" s="28"/>
      <c r="E298" s="90" t="s">
        <v>92</v>
      </c>
      <c r="F298" s="237"/>
      <c r="G298" s="53"/>
    </row>
    <row r="299" spans="1:7" ht="18" customHeight="1">
      <c r="B299" s="34"/>
      <c r="C299" s="35"/>
      <c r="D299" s="35"/>
      <c r="E299" s="56"/>
      <c r="F299" s="91"/>
      <c r="G299" s="53"/>
    </row>
    <row r="300" spans="1:7" ht="18" customHeight="1">
      <c r="B300" s="34"/>
      <c r="C300" s="35"/>
      <c r="D300" s="35"/>
      <c r="E300" s="56"/>
      <c r="F300" s="91"/>
      <c r="G300" s="53"/>
    </row>
    <row r="301" spans="1:7" ht="18" customHeight="1">
      <c r="B301" s="34"/>
      <c r="C301" s="35"/>
      <c r="D301" s="35"/>
      <c r="E301" s="56"/>
      <c r="F301" s="91"/>
      <c r="G301" s="53"/>
    </row>
    <row r="302" spans="1:7" ht="18" customHeight="1">
      <c r="A302" s="196"/>
      <c r="B302" s="196"/>
      <c r="C302" s="196"/>
      <c r="D302" s="196"/>
      <c r="E302" s="196"/>
      <c r="F302" s="196"/>
      <c r="G302" s="196"/>
    </row>
    <row r="303" spans="1:7" ht="18" customHeight="1">
      <c r="A303" s="196"/>
      <c r="B303" s="196"/>
      <c r="C303" s="196"/>
      <c r="D303" s="196"/>
      <c r="E303" s="196"/>
      <c r="F303" s="196"/>
      <c r="G303" s="196"/>
    </row>
    <row r="304" spans="1:7" ht="18" customHeight="1">
      <c r="A304" s="196"/>
      <c r="B304" s="196"/>
      <c r="C304" s="196"/>
      <c r="D304" s="196"/>
      <c r="E304" s="196"/>
      <c r="F304" s="196"/>
      <c r="G304" s="196"/>
    </row>
    <row r="305" spans="1:7" ht="18" customHeight="1">
      <c r="A305" s="196"/>
      <c r="B305" s="196"/>
      <c r="C305" s="196"/>
      <c r="D305" s="196"/>
      <c r="E305" s="196"/>
      <c r="F305" s="196"/>
      <c r="G305" s="196"/>
    </row>
    <row r="306" spans="1:7" ht="18" customHeight="1">
      <c r="A306" s="196"/>
      <c r="B306" s="196"/>
      <c r="C306" s="196"/>
      <c r="D306" s="196"/>
      <c r="E306" s="196"/>
      <c r="F306" s="196"/>
      <c r="G306" s="196"/>
    </row>
    <row r="307" spans="1:7" ht="18" customHeight="1">
      <c r="A307" s="196"/>
      <c r="B307" s="196"/>
      <c r="C307" s="196"/>
      <c r="D307" s="196"/>
      <c r="E307" s="196"/>
      <c r="F307" s="196"/>
      <c r="G307" s="196"/>
    </row>
    <row r="308" spans="1:7" ht="18" customHeight="1">
      <c r="A308" s="196"/>
      <c r="B308" s="196"/>
      <c r="C308" s="196"/>
      <c r="D308" s="196"/>
      <c r="E308" s="196"/>
      <c r="F308" s="196"/>
      <c r="G308" s="196"/>
    </row>
    <row r="309" spans="1:7" ht="18" customHeight="1">
      <c r="A309" s="196"/>
      <c r="B309" s="196"/>
      <c r="C309" s="196"/>
      <c r="D309" s="196"/>
      <c r="E309" s="196"/>
      <c r="F309" s="196"/>
      <c r="G309" s="196"/>
    </row>
    <row r="310" spans="1:7" ht="18" customHeight="1">
      <c r="A310" s="196"/>
      <c r="B310" s="196"/>
      <c r="C310" s="196"/>
      <c r="D310" s="196"/>
      <c r="E310" s="196"/>
      <c r="F310" s="196"/>
      <c r="G310" s="196"/>
    </row>
    <row r="311" spans="1:7" ht="18" customHeight="1">
      <c r="A311" s="196"/>
      <c r="B311" s="196"/>
      <c r="C311" s="196"/>
      <c r="D311" s="196"/>
      <c r="E311" s="196"/>
      <c r="F311" s="196"/>
      <c r="G311" s="196"/>
    </row>
    <row r="312" spans="1:7" ht="18" customHeight="1">
      <c r="A312" s="195"/>
      <c r="B312" s="195"/>
      <c r="C312" s="195"/>
      <c r="D312" s="195"/>
      <c r="F312" s="195"/>
      <c r="G312" s="195"/>
    </row>
    <row r="313" spans="1:7" ht="18" customHeight="1">
      <c r="A313" s="195"/>
      <c r="B313" s="195"/>
      <c r="C313" s="195"/>
      <c r="D313" s="195"/>
      <c r="F313" s="195"/>
      <c r="G313" s="195"/>
    </row>
    <row r="314" spans="1:7" ht="18" customHeight="1">
      <c r="A314" s="195"/>
      <c r="B314" s="195"/>
      <c r="C314" s="195"/>
      <c r="D314" s="195"/>
      <c r="F314" s="195"/>
      <c r="G314" s="195"/>
    </row>
    <row r="315" spans="1:7" ht="18" customHeight="1">
      <c r="A315" s="195"/>
      <c r="B315" s="195"/>
      <c r="C315" s="195"/>
      <c r="D315" s="195"/>
      <c r="F315" s="195"/>
      <c r="G315" s="195"/>
    </row>
    <row r="316" spans="1:7" ht="18" customHeight="1">
      <c r="A316" s="195"/>
      <c r="B316" s="195"/>
      <c r="C316" s="195"/>
      <c r="D316" s="195"/>
      <c r="F316" s="195"/>
      <c r="G316" s="195"/>
    </row>
    <row r="317" spans="1:7" ht="18" customHeight="1">
      <c r="A317" s="195"/>
      <c r="B317" s="195"/>
      <c r="C317" s="195"/>
      <c r="D317" s="195"/>
      <c r="F317" s="195"/>
      <c r="G317" s="195"/>
    </row>
    <row r="318" spans="1:7" ht="18" customHeight="1">
      <c r="A318" s="195"/>
      <c r="B318" s="195"/>
      <c r="C318" s="195"/>
      <c r="D318" s="195"/>
      <c r="F318" s="195"/>
      <c r="G318" s="195"/>
    </row>
    <row r="319" spans="1:7" ht="18" customHeight="1">
      <c r="A319" s="195"/>
      <c r="B319" s="195"/>
      <c r="C319" s="195"/>
      <c r="D319" s="195"/>
      <c r="F319" s="195"/>
      <c r="G319" s="195"/>
    </row>
    <row r="320" spans="1:7" ht="18" customHeight="1">
      <c r="A320" s="195"/>
      <c r="B320" s="195"/>
      <c r="C320" s="195"/>
      <c r="D320" s="195"/>
      <c r="F320" s="195"/>
      <c r="G320" s="195"/>
    </row>
    <row r="321" spans="1:7" ht="18" customHeight="1">
      <c r="A321" s="195"/>
      <c r="B321" s="195"/>
      <c r="C321" s="195"/>
      <c r="D321" s="195"/>
      <c r="F321" s="195"/>
      <c r="G321" s="195"/>
    </row>
    <row r="322" spans="1:7" ht="18" customHeight="1">
      <c r="A322" s="195"/>
      <c r="B322" s="195"/>
      <c r="C322" s="195"/>
      <c r="D322" s="195"/>
      <c r="F322" s="195"/>
      <c r="G322" s="195"/>
    </row>
    <row r="323" spans="1:7" ht="18" customHeight="1">
      <c r="A323" s="196"/>
      <c r="B323" s="196"/>
      <c r="C323" s="196"/>
      <c r="D323" s="196"/>
      <c r="E323" s="196"/>
      <c r="F323" s="196"/>
      <c r="G323" s="196"/>
    </row>
    <row r="324" spans="1:7" ht="18" customHeight="1">
      <c r="A324" s="196"/>
      <c r="B324" s="196"/>
      <c r="C324" s="196"/>
      <c r="D324" s="196"/>
      <c r="E324" s="196"/>
      <c r="F324" s="196"/>
      <c r="G324" s="196"/>
    </row>
    <row r="325" spans="1:7" ht="18" customHeight="1">
      <c r="A325" s="196"/>
      <c r="B325" s="196"/>
      <c r="C325" s="196"/>
      <c r="D325" s="196"/>
      <c r="E325" s="196"/>
      <c r="F325" s="196"/>
      <c r="G325" s="196"/>
    </row>
    <row r="326" spans="1:7" ht="18" customHeight="1">
      <c r="A326" s="196"/>
      <c r="B326" s="196"/>
      <c r="C326" s="196"/>
      <c r="D326" s="196"/>
      <c r="E326" s="196"/>
      <c r="F326" s="196"/>
      <c r="G326" s="196"/>
    </row>
    <row r="327" spans="1:7" ht="18" customHeight="1">
      <c r="A327" s="196"/>
      <c r="B327" s="196"/>
      <c r="C327" s="196"/>
      <c r="D327" s="196"/>
      <c r="E327" s="196"/>
      <c r="F327" s="196"/>
      <c r="G327" s="196"/>
    </row>
    <row r="328" spans="1:7" ht="18" customHeight="1">
      <c r="A328" s="195"/>
      <c r="B328" s="195"/>
      <c r="C328" s="195"/>
      <c r="D328" s="195"/>
      <c r="F328" s="195"/>
      <c r="G328" s="195"/>
    </row>
    <row r="329" spans="1:7" ht="18" customHeight="1">
      <c r="A329" s="195"/>
      <c r="B329" s="195"/>
      <c r="C329" s="195"/>
      <c r="D329" s="195"/>
      <c r="F329" s="195"/>
      <c r="G329" s="195"/>
    </row>
    <row r="330" spans="1:7" ht="18" customHeight="1"/>
    <row r="331" spans="1:7" ht="18" customHeight="1"/>
    <row r="332" spans="1:7" ht="18" customHeight="1"/>
    <row r="333" spans="1:7" ht="18" customHeight="1"/>
    <row r="334" spans="1:7" ht="18" customHeight="1"/>
    <row r="335" spans="1:7" ht="18" customHeight="1">
      <c r="A335" s="4"/>
      <c r="B335" s="4"/>
      <c r="E335" s="4"/>
    </row>
    <row r="336" spans="1:7" ht="18" customHeight="1">
      <c r="A336" s="4"/>
      <c r="B336" s="4"/>
      <c r="E336" s="4"/>
    </row>
    <row r="337" spans="1:5" ht="18" customHeight="1">
      <c r="A337" s="4"/>
      <c r="B337" s="4"/>
      <c r="E337" s="4"/>
    </row>
    <row r="338" spans="1:5" ht="18" customHeight="1">
      <c r="A338" s="4"/>
      <c r="B338" s="4"/>
      <c r="E338" s="4"/>
    </row>
    <row r="339" spans="1:5" ht="18" customHeight="1">
      <c r="A339" s="4"/>
      <c r="B339" s="4"/>
      <c r="E339" s="4"/>
    </row>
    <row r="340" spans="1:5" ht="18" customHeight="1">
      <c r="A340" s="4"/>
      <c r="B340" s="4"/>
      <c r="E340" s="4"/>
    </row>
    <row r="341" spans="1:5" ht="18" customHeight="1">
      <c r="A341" s="4"/>
      <c r="B341" s="4"/>
      <c r="E341" s="4"/>
    </row>
    <row r="342" spans="1:5" ht="18" customHeight="1">
      <c r="A342" s="4"/>
      <c r="B342" s="4"/>
      <c r="E342" s="4"/>
    </row>
    <row r="343" spans="1:5" ht="18" customHeight="1">
      <c r="A343" s="4"/>
      <c r="B343" s="4"/>
      <c r="E343" s="4"/>
    </row>
    <row r="344" spans="1:5" ht="18" customHeight="1">
      <c r="A344" s="4"/>
      <c r="B344" s="4"/>
      <c r="E344" s="4"/>
    </row>
    <row r="345" spans="1:5" ht="18" customHeight="1">
      <c r="A345" s="4"/>
      <c r="B345" s="4"/>
      <c r="E345" s="4"/>
    </row>
    <row r="346" spans="1:5" ht="18" customHeight="1">
      <c r="A346" s="4"/>
      <c r="B346" s="4"/>
      <c r="E346" s="4"/>
    </row>
    <row r="347" spans="1:5" ht="18" customHeight="1">
      <c r="A347" s="4"/>
      <c r="B347" s="4"/>
      <c r="E347" s="4"/>
    </row>
    <row r="348" spans="1:5" ht="18" customHeight="1">
      <c r="A348" s="4"/>
      <c r="B348" s="4"/>
      <c r="E348" s="4"/>
    </row>
    <row r="349" spans="1:5" ht="18" customHeight="1">
      <c r="A349" s="4"/>
      <c r="B349" s="4"/>
      <c r="E349" s="4"/>
    </row>
    <row r="350" spans="1:5" ht="18" customHeight="1">
      <c r="A350" s="4"/>
      <c r="B350" s="4"/>
      <c r="E350" s="4"/>
    </row>
    <row r="351" spans="1:5">
      <c r="A351" s="4"/>
      <c r="B351" s="4"/>
      <c r="E351" s="4"/>
    </row>
    <row r="352" spans="1:5">
      <c r="A352" s="4"/>
      <c r="B352" s="4"/>
      <c r="E352" s="4"/>
    </row>
  </sheetData>
  <mergeCells count="22">
    <mergeCell ref="B10:C10"/>
    <mergeCell ref="A6:G6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7:G7"/>
    <mergeCell ref="C9:D9"/>
    <mergeCell ref="B286:C286"/>
    <mergeCell ref="A297:C297"/>
    <mergeCell ref="F297:G297"/>
    <mergeCell ref="B69:C69"/>
    <mergeCell ref="B100:C100"/>
    <mergeCell ref="B159:C159"/>
    <mergeCell ref="B224:C224"/>
    <mergeCell ref="B229:C229"/>
    <mergeCell ref="B275:C275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4"/>
  <sheetViews>
    <sheetView view="pageBreakPreview" topLeftCell="A4" zoomScaleNormal="100" workbookViewId="0">
      <selection activeCell="B12" sqref="B12"/>
    </sheetView>
  </sheetViews>
  <sheetFormatPr defaultRowHeight="15"/>
  <cols>
    <col min="1" max="1" width="4.625" style="267" customWidth="1"/>
    <col min="2" max="2" width="8.625" style="267" customWidth="1"/>
    <col min="3" max="3" width="19.625" style="4" customWidth="1"/>
    <col min="4" max="4" width="7.125" style="4" customWidth="1"/>
    <col min="5" max="5" width="10.625" style="267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433" t="s">
        <v>7</v>
      </c>
      <c r="B1" s="433"/>
      <c r="C1" s="433"/>
      <c r="D1" s="433"/>
      <c r="E1" s="434" t="s">
        <v>23</v>
      </c>
      <c r="F1" s="434"/>
      <c r="G1" s="434"/>
    </row>
    <row r="2" spans="1:8" ht="18" customHeight="1">
      <c r="A2" s="434" t="s">
        <v>18</v>
      </c>
      <c r="B2" s="434"/>
      <c r="C2" s="434"/>
      <c r="D2" s="434"/>
      <c r="E2" s="435" t="s">
        <v>24</v>
      </c>
      <c r="F2" s="435"/>
      <c r="G2" s="435"/>
    </row>
    <row r="3" spans="1:8" ht="18" customHeight="1">
      <c r="A3" s="434" t="s">
        <v>31</v>
      </c>
      <c r="B3" s="434"/>
      <c r="C3" s="434"/>
      <c r="D3" s="434"/>
      <c r="E3" s="434"/>
      <c r="F3" s="434"/>
      <c r="G3" s="434"/>
    </row>
    <row r="4" spans="1:8" ht="18" customHeight="1">
      <c r="A4" s="437"/>
      <c r="B4" s="437"/>
      <c r="C4" s="437"/>
      <c r="D4" s="437"/>
      <c r="E4" s="22"/>
      <c r="F4" s="490" t="s">
        <v>1878</v>
      </c>
      <c r="G4" s="490"/>
    </row>
    <row r="5" spans="1:8" s="15" customFormat="1" ht="50.1" customHeight="1">
      <c r="A5" s="451" t="s">
        <v>1297</v>
      </c>
      <c r="B5" s="438"/>
      <c r="C5" s="452"/>
      <c r="D5" s="452"/>
      <c r="E5" s="452"/>
      <c r="F5" s="452"/>
      <c r="G5" s="452"/>
    </row>
    <row r="6" spans="1:8" s="15" customFormat="1" ht="20.100000000000001" customHeight="1">
      <c r="A6" s="491" t="s">
        <v>1849</v>
      </c>
      <c r="B6" s="491"/>
      <c r="C6" s="491"/>
      <c r="D6" s="491"/>
      <c r="E6" s="491"/>
      <c r="F6" s="491"/>
      <c r="G6" s="491"/>
    </row>
    <row r="7" spans="1:8" s="10" customFormat="1" ht="35.1" customHeight="1">
      <c r="A7" s="471" t="s">
        <v>1858</v>
      </c>
      <c r="B7" s="471"/>
      <c r="C7" s="471"/>
      <c r="D7" s="471"/>
      <c r="E7" s="471"/>
      <c r="F7" s="471"/>
      <c r="G7" s="471"/>
    </row>
    <row r="8" spans="1:8" ht="15" customHeight="1">
      <c r="A8" s="6"/>
      <c r="B8" s="6"/>
      <c r="C8" s="6"/>
      <c r="D8" s="6"/>
      <c r="E8" s="6"/>
      <c r="F8" s="23"/>
      <c r="G8" s="184" t="s">
        <v>1867</v>
      </c>
    </row>
    <row r="9" spans="1:8" s="8" customFormat="1" ht="24.95" customHeight="1">
      <c r="A9" s="226" t="s">
        <v>22</v>
      </c>
      <c r="B9" s="265" t="s">
        <v>5</v>
      </c>
      <c r="C9" s="441" t="s">
        <v>25</v>
      </c>
      <c r="D9" s="442"/>
      <c r="E9" s="226" t="s">
        <v>26</v>
      </c>
      <c r="F9" s="226" t="s">
        <v>27</v>
      </c>
      <c r="G9" s="12" t="s">
        <v>28</v>
      </c>
    </row>
    <row r="10" spans="1:8" s="8" customFormat="1" ht="20.100000000000001" customHeight="1">
      <c r="A10" s="226"/>
      <c r="B10" s="494" t="s">
        <v>254</v>
      </c>
      <c r="C10" s="495"/>
      <c r="D10" s="269">
        <f>A67</f>
        <v>57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1298</v>
      </c>
      <c r="C11" s="286" t="s">
        <v>1299</v>
      </c>
      <c r="D11" s="287" t="s">
        <v>47</v>
      </c>
      <c r="E11" s="42" t="s">
        <v>1380</v>
      </c>
      <c r="F11" s="69" t="s">
        <v>1866</v>
      </c>
      <c r="G11" s="46"/>
      <c r="H11" s="37" t="s">
        <v>520</v>
      </c>
    </row>
    <row r="12" spans="1:8" s="10" customFormat="1" ht="17.100000000000001" customHeight="1">
      <c r="A12" s="45">
        <v>2</v>
      </c>
      <c r="B12" s="51" t="s">
        <v>1300</v>
      </c>
      <c r="C12" s="286" t="s">
        <v>981</v>
      </c>
      <c r="D12" s="287" t="s">
        <v>152</v>
      </c>
      <c r="E12" s="42" t="s">
        <v>1380</v>
      </c>
      <c r="F12" s="95" t="s">
        <v>1</v>
      </c>
      <c r="G12" s="46"/>
      <c r="H12" s="37" t="s">
        <v>520</v>
      </c>
    </row>
    <row r="13" spans="1:8" s="10" customFormat="1" ht="17.100000000000001" customHeight="1">
      <c r="A13" s="45">
        <v>3</v>
      </c>
      <c r="B13" s="51" t="s">
        <v>1301</v>
      </c>
      <c r="C13" s="286" t="s">
        <v>1302</v>
      </c>
      <c r="D13" s="287" t="s">
        <v>134</v>
      </c>
      <c r="E13" s="42" t="s">
        <v>1380</v>
      </c>
      <c r="F13" s="95" t="s">
        <v>1</v>
      </c>
      <c r="G13" s="46"/>
      <c r="H13" s="37" t="s">
        <v>520</v>
      </c>
    </row>
    <row r="14" spans="1:8" s="10" customFormat="1" ht="17.100000000000001" customHeight="1">
      <c r="A14" s="45">
        <v>4</v>
      </c>
      <c r="B14" s="51" t="s">
        <v>1303</v>
      </c>
      <c r="C14" s="286" t="s">
        <v>83</v>
      </c>
      <c r="D14" s="287" t="s">
        <v>6</v>
      </c>
      <c r="E14" s="42" t="s">
        <v>1380</v>
      </c>
      <c r="F14" s="95" t="s">
        <v>1</v>
      </c>
      <c r="G14" s="46"/>
      <c r="H14" s="37" t="s">
        <v>520</v>
      </c>
    </row>
    <row r="15" spans="1:8" s="10" customFormat="1" ht="17.100000000000001" customHeight="1">
      <c r="A15" s="45">
        <v>5</v>
      </c>
      <c r="B15" s="51" t="s">
        <v>1304</v>
      </c>
      <c r="C15" s="286" t="s">
        <v>1305</v>
      </c>
      <c r="D15" s="287" t="s">
        <v>173</v>
      </c>
      <c r="E15" s="42" t="s">
        <v>1381</v>
      </c>
      <c r="F15" s="95" t="s">
        <v>1</v>
      </c>
      <c r="G15" s="46"/>
      <c r="H15" s="37" t="s">
        <v>520</v>
      </c>
    </row>
    <row r="16" spans="1:8" s="10" customFormat="1" ht="17.100000000000001" customHeight="1">
      <c r="A16" s="45">
        <v>6</v>
      </c>
      <c r="B16" s="51" t="s">
        <v>1306</v>
      </c>
      <c r="C16" s="286" t="s">
        <v>72</v>
      </c>
      <c r="D16" s="287" t="s">
        <v>1307</v>
      </c>
      <c r="E16" s="42" t="s">
        <v>1381</v>
      </c>
      <c r="F16" s="95" t="s">
        <v>1</v>
      </c>
      <c r="G16" s="46"/>
      <c r="H16" s="37" t="s">
        <v>520</v>
      </c>
    </row>
    <row r="17" spans="1:8" s="10" customFormat="1" ht="17.100000000000001" customHeight="1">
      <c r="A17" s="45">
        <v>7</v>
      </c>
      <c r="B17" s="51" t="s">
        <v>1308</v>
      </c>
      <c r="C17" s="286" t="s">
        <v>1055</v>
      </c>
      <c r="D17" s="287" t="s">
        <v>93</v>
      </c>
      <c r="E17" s="42" t="s">
        <v>1381</v>
      </c>
      <c r="F17" s="95" t="s">
        <v>1</v>
      </c>
      <c r="G17" s="46"/>
      <c r="H17" s="37" t="s">
        <v>520</v>
      </c>
    </row>
    <row r="18" spans="1:8" s="10" customFormat="1" ht="17.100000000000001" customHeight="1">
      <c r="A18" s="45">
        <v>8</v>
      </c>
      <c r="B18" s="51" t="s">
        <v>1309</v>
      </c>
      <c r="C18" s="286" t="s">
        <v>1092</v>
      </c>
      <c r="D18" s="287" t="s">
        <v>132</v>
      </c>
      <c r="E18" s="42" t="s">
        <v>1381</v>
      </c>
      <c r="F18" s="95" t="s">
        <v>1</v>
      </c>
      <c r="G18" s="46"/>
      <c r="H18" s="37" t="s">
        <v>520</v>
      </c>
    </row>
    <row r="19" spans="1:8" s="10" customFormat="1" ht="17.100000000000001" customHeight="1">
      <c r="A19" s="45">
        <v>9</v>
      </c>
      <c r="B19" s="51" t="s">
        <v>1310</v>
      </c>
      <c r="C19" s="286" t="s">
        <v>1311</v>
      </c>
      <c r="D19" s="287" t="s">
        <v>200</v>
      </c>
      <c r="E19" s="42" t="s">
        <v>1381</v>
      </c>
      <c r="F19" s="95" t="s">
        <v>1</v>
      </c>
      <c r="G19" s="46"/>
      <c r="H19" s="37" t="s">
        <v>520</v>
      </c>
    </row>
    <row r="20" spans="1:8" s="10" customFormat="1" ht="17.100000000000001" customHeight="1">
      <c r="A20" s="45">
        <v>10</v>
      </c>
      <c r="B20" s="51" t="s">
        <v>1312</v>
      </c>
      <c r="C20" s="286" t="s">
        <v>40</v>
      </c>
      <c r="D20" s="287" t="s">
        <v>45</v>
      </c>
      <c r="E20" s="42" t="s">
        <v>1381</v>
      </c>
      <c r="F20" s="95" t="s">
        <v>1</v>
      </c>
      <c r="G20" s="46"/>
      <c r="H20" s="37" t="s">
        <v>520</v>
      </c>
    </row>
    <row r="21" spans="1:8" s="10" customFormat="1" ht="17.100000000000001" customHeight="1">
      <c r="A21" s="45">
        <v>11</v>
      </c>
      <c r="B21" s="51" t="s">
        <v>1313</v>
      </c>
      <c r="C21" s="286" t="s">
        <v>1150</v>
      </c>
      <c r="D21" s="287" t="s">
        <v>163</v>
      </c>
      <c r="E21" s="42" t="s">
        <v>1381</v>
      </c>
      <c r="F21" s="95" t="s">
        <v>1</v>
      </c>
      <c r="G21" s="46"/>
      <c r="H21" s="37" t="s">
        <v>520</v>
      </c>
    </row>
    <row r="22" spans="1:8" s="10" customFormat="1" ht="17.100000000000001" customHeight="1">
      <c r="A22" s="45">
        <v>12</v>
      </c>
      <c r="B22" s="51" t="s">
        <v>1314</v>
      </c>
      <c r="C22" s="286" t="s">
        <v>83</v>
      </c>
      <c r="D22" s="287" t="s">
        <v>424</v>
      </c>
      <c r="E22" s="42" t="s">
        <v>1381</v>
      </c>
      <c r="F22" s="95" t="s">
        <v>1</v>
      </c>
      <c r="G22" s="46"/>
      <c r="H22" s="37" t="s">
        <v>520</v>
      </c>
    </row>
    <row r="23" spans="1:8" s="10" customFormat="1" ht="17.100000000000001" customHeight="1">
      <c r="A23" s="45">
        <v>13</v>
      </c>
      <c r="B23" s="51" t="s">
        <v>1315</v>
      </c>
      <c r="C23" s="286" t="s">
        <v>1316</v>
      </c>
      <c r="D23" s="287" t="s">
        <v>49</v>
      </c>
      <c r="E23" s="42" t="s">
        <v>1381</v>
      </c>
      <c r="F23" s="95" t="s">
        <v>1</v>
      </c>
      <c r="G23" s="46"/>
      <c r="H23" s="37" t="s">
        <v>520</v>
      </c>
    </row>
    <row r="24" spans="1:8" s="10" customFormat="1" ht="17.100000000000001" customHeight="1">
      <c r="A24" s="45">
        <v>14</v>
      </c>
      <c r="B24" s="70" t="s">
        <v>1317</v>
      </c>
      <c r="C24" s="293" t="s">
        <v>1318</v>
      </c>
      <c r="D24" s="294" t="s">
        <v>991</v>
      </c>
      <c r="E24" s="295" t="s">
        <v>1382</v>
      </c>
      <c r="F24" s="95" t="s">
        <v>1</v>
      </c>
      <c r="G24" s="106" t="s">
        <v>1873</v>
      </c>
      <c r="H24" s="37" t="s">
        <v>520</v>
      </c>
    </row>
    <row r="25" spans="1:8" s="10" customFormat="1" ht="17.100000000000001" customHeight="1">
      <c r="A25" s="45">
        <v>15</v>
      </c>
      <c r="B25" s="51" t="s">
        <v>1319</v>
      </c>
      <c r="C25" s="286" t="s">
        <v>129</v>
      </c>
      <c r="D25" s="287" t="s">
        <v>151</v>
      </c>
      <c r="E25" s="42" t="s">
        <v>1382</v>
      </c>
      <c r="F25" s="95" t="s">
        <v>1</v>
      </c>
      <c r="G25" s="46"/>
      <c r="H25" s="37" t="s">
        <v>520</v>
      </c>
    </row>
    <row r="26" spans="1:8" s="10" customFormat="1" ht="17.100000000000001" customHeight="1">
      <c r="A26" s="45">
        <v>16</v>
      </c>
      <c r="B26" s="51" t="s">
        <v>1320</v>
      </c>
      <c r="C26" s="286" t="s">
        <v>114</v>
      </c>
      <c r="D26" s="287" t="s">
        <v>56</v>
      </c>
      <c r="E26" s="42" t="s">
        <v>1382</v>
      </c>
      <c r="F26" s="95" t="s">
        <v>1</v>
      </c>
      <c r="G26" s="46"/>
      <c r="H26" s="37" t="s">
        <v>520</v>
      </c>
    </row>
    <row r="27" spans="1:8" s="10" customFormat="1" ht="17.100000000000001" customHeight="1">
      <c r="A27" s="45">
        <v>17</v>
      </c>
      <c r="B27" s="51" t="s">
        <v>1321</v>
      </c>
      <c r="C27" s="286" t="s">
        <v>1322</v>
      </c>
      <c r="D27" s="287" t="s">
        <v>156</v>
      </c>
      <c r="E27" s="42" t="s">
        <v>1382</v>
      </c>
      <c r="F27" s="95" t="s">
        <v>1</v>
      </c>
      <c r="G27" s="46"/>
      <c r="H27" s="37" t="s">
        <v>520</v>
      </c>
    </row>
    <row r="28" spans="1:8" s="10" customFormat="1" ht="17.100000000000001" customHeight="1">
      <c r="A28" s="45">
        <v>18</v>
      </c>
      <c r="B28" s="51" t="s">
        <v>1323</v>
      </c>
      <c r="C28" s="286" t="s">
        <v>75</v>
      </c>
      <c r="D28" s="287" t="s">
        <v>134</v>
      </c>
      <c r="E28" s="42" t="s">
        <v>1382</v>
      </c>
      <c r="F28" s="95" t="s">
        <v>1</v>
      </c>
      <c r="G28" s="46"/>
      <c r="H28" s="37" t="s">
        <v>520</v>
      </c>
    </row>
    <row r="29" spans="1:8" s="10" customFormat="1" ht="17.100000000000001" customHeight="1">
      <c r="A29" s="45">
        <v>19</v>
      </c>
      <c r="B29" s="51" t="s">
        <v>1324</v>
      </c>
      <c r="C29" s="286" t="s">
        <v>1325</v>
      </c>
      <c r="D29" s="287" t="s">
        <v>984</v>
      </c>
      <c r="E29" s="42" t="s">
        <v>1382</v>
      </c>
      <c r="F29" s="95" t="s">
        <v>1</v>
      </c>
      <c r="G29" s="46"/>
      <c r="H29" s="37" t="s">
        <v>520</v>
      </c>
    </row>
    <row r="30" spans="1:8" s="10" customFormat="1" ht="17.100000000000001" customHeight="1">
      <c r="A30" s="45">
        <v>20</v>
      </c>
      <c r="B30" s="51" t="s">
        <v>1326</v>
      </c>
      <c r="C30" s="286" t="s">
        <v>1013</v>
      </c>
      <c r="D30" s="287" t="s">
        <v>157</v>
      </c>
      <c r="E30" s="42" t="s">
        <v>1382</v>
      </c>
      <c r="F30" s="95" t="s">
        <v>1</v>
      </c>
      <c r="G30" s="46"/>
      <c r="H30" s="37" t="s">
        <v>520</v>
      </c>
    </row>
    <row r="31" spans="1:8" s="10" customFormat="1" ht="17.100000000000001" customHeight="1">
      <c r="A31" s="45">
        <v>21</v>
      </c>
      <c r="B31" s="51" t="s">
        <v>1327</v>
      </c>
      <c r="C31" s="286" t="s">
        <v>1328</v>
      </c>
      <c r="D31" s="287" t="s">
        <v>988</v>
      </c>
      <c r="E31" s="42" t="s">
        <v>1382</v>
      </c>
      <c r="F31" s="95" t="s">
        <v>1</v>
      </c>
      <c r="G31" s="46"/>
      <c r="H31" s="37" t="s">
        <v>520</v>
      </c>
    </row>
    <row r="32" spans="1:8" s="10" customFormat="1" ht="17.100000000000001" customHeight="1">
      <c r="A32" s="45">
        <v>22</v>
      </c>
      <c r="B32" s="51" t="s">
        <v>1329</v>
      </c>
      <c r="C32" s="286" t="s">
        <v>216</v>
      </c>
      <c r="D32" s="287" t="s">
        <v>146</v>
      </c>
      <c r="E32" s="42" t="s">
        <v>1383</v>
      </c>
      <c r="F32" s="95" t="s">
        <v>1</v>
      </c>
      <c r="G32" s="46"/>
      <c r="H32" s="37" t="s">
        <v>520</v>
      </c>
    </row>
    <row r="33" spans="1:8" s="10" customFormat="1" ht="17.100000000000001" customHeight="1">
      <c r="A33" s="45">
        <v>23</v>
      </c>
      <c r="B33" s="51" t="s">
        <v>1330</v>
      </c>
      <c r="C33" s="286" t="s">
        <v>75</v>
      </c>
      <c r="D33" s="287" t="s">
        <v>66</v>
      </c>
      <c r="E33" s="42" t="s">
        <v>1383</v>
      </c>
      <c r="F33" s="95" t="s">
        <v>1</v>
      </c>
      <c r="G33" s="46"/>
      <c r="H33" s="37" t="s">
        <v>520</v>
      </c>
    </row>
    <row r="34" spans="1:8" s="10" customFormat="1" ht="17.100000000000001" customHeight="1">
      <c r="A34" s="45">
        <v>24</v>
      </c>
      <c r="B34" s="51" t="s">
        <v>1331</v>
      </c>
      <c r="C34" s="286" t="s">
        <v>1332</v>
      </c>
      <c r="D34" s="287" t="s">
        <v>67</v>
      </c>
      <c r="E34" s="42" t="s">
        <v>1383</v>
      </c>
      <c r="F34" s="95" t="s">
        <v>1</v>
      </c>
      <c r="G34" s="46"/>
      <c r="H34" s="37" t="s">
        <v>520</v>
      </c>
    </row>
    <row r="35" spans="1:8" s="10" customFormat="1" ht="17.100000000000001" customHeight="1">
      <c r="A35" s="45">
        <v>25</v>
      </c>
      <c r="B35" s="51" t="s">
        <v>1333</v>
      </c>
      <c r="C35" s="286" t="s">
        <v>160</v>
      </c>
      <c r="D35" s="287" t="s">
        <v>70</v>
      </c>
      <c r="E35" s="42" t="s">
        <v>1383</v>
      </c>
      <c r="F35" s="95" t="s">
        <v>1</v>
      </c>
      <c r="G35" s="46"/>
      <c r="H35" s="37" t="s">
        <v>520</v>
      </c>
    </row>
    <row r="36" spans="1:8" s="10" customFormat="1" ht="17.100000000000001" customHeight="1">
      <c r="A36" s="45">
        <v>26</v>
      </c>
      <c r="B36" s="51" t="s">
        <v>1334</v>
      </c>
      <c r="C36" s="286" t="s">
        <v>48</v>
      </c>
      <c r="D36" s="287" t="s">
        <v>102</v>
      </c>
      <c r="E36" s="42" t="s">
        <v>1383</v>
      </c>
      <c r="F36" s="95" t="s">
        <v>1</v>
      </c>
      <c r="G36" s="46"/>
      <c r="H36" s="37" t="s">
        <v>520</v>
      </c>
    </row>
    <row r="37" spans="1:8" s="10" customFormat="1" ht="17.100000000000001" customHeight="1">
      <c r="A37" s="45">
        <v>27</v>
      </c>
      <c r="B37" s="51" t="s">
        <v>1335</v>
      </c>
      <c r="C37" s="286" t="s">
        <v>1109</v>
      </c>
      <c r="D37" s="287" t="s">
        <v>159</v>
      </c>
      <c r="E37" s="42" t="s">
        <v>1383</v>
      </c>
      <c r="F37" s="95" t="s">
        <v>1</v>
      </c>
      <c r="G37" s="46"/>
      <c r="H37" s="37" t="s">
        <v>520</v>
      </c>
    </row>
    <row r="38" spans="1:8" s="10" customFormat="1" ht="17.100000000000001" customHeight="1">
      <c r="A38" s="45">
        <v>28</v>
      </c>
      <c r="B38" s="51" t="s">
        <v>1336</v>
      </c>
      <c r="C38" s="286" t="s">
        <v>98</v>
      </c>
      <c r="D38" s="287" t="s">
        <v>159</v>
      </c>
      <c r="E38" s="42" t="s">
        <v>1383</v>
      </c>
      <c r="F38" s="95" t="s">
        <v>1</v>
      </c>
      <c r="G38" s="46"/>
      <c r="H38" s="37" t="s">
        <v>520</v>
      </c>
    </row>
    <row r="39" spans="1:8" s="10" customFormat="1" ht="17.100000000000001" customHeight="1">
      <c r="A39" s="45">
        <v>29</v>
      </c>
      <c r="B39" s="51" t="s">
        <v>1337</v>
      </c>
      <c r="C39" s="286" t="s">
        <v>1059</v>
      </c>
      <c r="D39" s="287" t="s">
        <v>117</v>
      </c>
      <c r="E39" s="42" t="s">
        <v>1383</v>
      </c>
      <c r="F39" s="95" t="s">
        <v>1</v>
      </c>
      <c r="G39" s="46"/>
      <c r="H39" s="37" t="s">
        <v>520</v>
      </c>
    </row>
    <row r="40" spans="1:8" s="10" customFormat="1" ht="17.100000000000001" customHeight="1">
      <c r="A40" s="45">
        <v>30</v>
      </c>
      <c r="B40" s="51" t="s">
        <v>1338</v>
      </c>
      <c r="C40" s="286" t="s">
        <v>1339</v>
      </c>
      <c r="D40" s="287" t="s">
        <v>76</v>
      </c>
      <c r="E40" s="42" t="s">
        <v>1383</v>
      </c>
      <c r="F40" s="95" t="s">
        <v>1</v>
      </c>
      <c r="G40" s="46"/>
      <c r="H40" s="37" t="s">
        <v>520</v>
      </c>
    </row>
    <row r="41" spans="1:8" s="10" customFormat="1" ht="17.100000000000001" customHeight="1">
      <c r="A41" s="45">
        <v>31</v>
      </c>
      <c r="B41" s="51" t="s">
        <v>1340</v>
      </c>
      <c r="C41" s="286" t="s">
        <v>1151</v>
      </c>
      <c r="D41" s="287" t="s">
        <v>173</v>
      </c>
      <c r="E41" s="42" t="s">
        <v>1384</v>
      </c>
      <c r="F41" s="95" t="s">
        <v>1</v>
      </c>
      <c r="G41" s="46"/>
      <c r="H41" s="37" t="s">
        <v>520</v>
      </c>
    </row>
    <row r="42" spans="1:8" s="10" customFormat="1" ht="17.100000000000001" customHeight="1">
      <c r="A42" s="45">
        <v>32</v>
      </c>
      <c r="B42" s="51" t="s">
        <v>1341</v>
      </c>
      <c r="C42" s="286" t="s">
        <v>83</v>
      </c>
      <c r="D42" s="287" t="s">
        <v>204</v>
      </c>
      <c r="E42" s="42" t="s">
        <v>1384</v>
      </c>
      <c r="F42" s="69" t="s">
        <v>848</v>
      </c>
      <c r="G42" s="46"/>
      <c r="H42" s="37" t="s">
        <v>520</v>
      </c>
    </row>
    <row r="43" spans="1:8" s="10" customFormat="1" ht="17.100000000000001" customHeight="1">
      <c r="A43" s="45">
        <v>33</v>
      </c>
      <c r="B43" s="51" t="s">
        <v>1342</v>
      </c>
      <c r="C43" s="286" t="s">
        <v>377</v>
      </c>
      <c r="D43" s="287" t="s">
        <v>1343</v>
      </c>
      <c r="E43" s="42" t="s">
        <v>1384</v>
      </c>
      <c r="F43" s="95" t="s">
        <v>1</v>
      </c>
      <c r="G43" s="46"/>
      <c r="H43" s="37" t="s">
        <v>520</v>
      </c>
    </row>
    <row r="44" spans="1:8" s="10" customFormat="1" ht="17.100000000000001" customHeight="1">
      <c r="A44" s="45">
        <v>34</v>
      </c>
      <c r="B44" s="51" t="s">
        <v>1344</v>
      </c>
      <c r="C44" s="286" t="s">
        <v>208</v>
      </c>
      <c r="D44" s="287" t="s">
        <v>57</v>
      </c>
      <c r="E44" s="42" t="s">
        <v>1384</v>
      </c>
      <c r="F44" s="95" t="s">
        <v>1</v>
      </c>
      <c r="G44" s="46"/>
      <c r="H44" s="37" t="s">
        <v>520</v>
      </c>
    </row>
    <row r="45" spans="1:8" s="10" customFormat="1" ht="17.100000000000001" customHeight="1">
      <c r="A45" s="45">
        <v>35</v>
      </c>
      <c r="B45" s="51" t="s">
        <v>1345</v>
      </c>
      <c r="C45" s="286" t="s">
        <v>1346</v>
      </c>
      <c r="D45" s="287" t="s">
        <v>174</v>
      </c>
      <c r="E45" s="42" t="s">
        <v>1384</v>
      </c>
      <c r="F45" s="95" t="s">
        <v>1</v>
      </c>
      <c r="G45" s="46"/>
      <c r="H45" s="37" t="s">
        <v>520</v>
      </c>
    </row>
    <row r="46" spans="1:8" s="10" customFormat="1" ht="17.100000000000001" customHeight="1">
      <c r="A46" s="45">
        <v>36</v>
      </c>
      <c r="B46" s="51" t="s">
        <v>1347</v>
      </c>
      <c r="C46" s="286" t="s">
        <v>194</v>
      </c>
      <c r="D46" s="287" t="s">
        <v>1026</v>
      </c>
      <c r="E46" s="42" t="s">
        <v>1384</v>
      </c>
      <c r="F46" s="95" t="s">
        <v>1</v>
      </c>
      <c r="G46" s="46"/>
      <c r="H46" s="37" t="s">
        <v>520</v>
      </c>
    </row>
    <row r="47" spans="1:8" s="10" customFormat="1" ht="17.100000000000001" customHeight="1">
      <c r="A47" s="45">
        <v>37</v>
      </c>
      <c r="B47" s="51" t="s">
        <v>1348</v>
      </c>
      <c r="C47" s="286" t="s">
        <v>1349</v>
      </c>
      <c r="D47" s="287" t="s">
        <v>64</v>
      </c>
      <c r="E47" s="42" t="s">
        <v>1384</v>
      </c>
      <c r="F47" s="95" t="s">
        <v>1</v>
      </c>
      <c r="G47" s="46"/>
      <c r="H47" s="37" t="s">
        <v>520</v>
      </c>
    </row>
    <row r="48" spans="1:8" s="10" customFormat="1" ht="17.100000000000001" customHeight="1">
      <c r="A48" s="45">
        <v>38</v>
      </c>
      <c r="B48" s="51" t="s">
        <v>1350</v>
      </c>
      <c r="C48" s="286" t="s">
        <v>1351</v>
      </c>
      <c r="D48" s="287" t="s">
        <v>237</v>
      </c>
      <c r="E48" s="42" t="s">
        <v>1384</v>
      </c>
      <c r="F48" s="95" t="s">
        <v>1</v>
      </c>
      <c r="G48" s="46"/>
      <c r="H48" s="37" t="s">
        <v>520</v>
      </c>
    </row>
    <row r="49" spans="1:8" s="10" customFormat="1" ht="17.100000000000001" customHeight="1">
      <c r="A49" s="45">
        <v>39</v>
      </c>
      <c r="B49" s="51" t="s">
        <v>1352</v>
      </c>
      <c r="C49" s="286" t="s">
        <v>222</v>
      </c>
      <c r="D49" s="287" t="s">
        <v>200</v>
      </c>
      <c r="E49" s="42" t="s">
        <v>1384</v>
      </c>
      <c r="F49" s="95" t="s">
        <v>1</v>
      </c>
      <c r="G49" s="46"/>
      <c r="H49" s="37" t="s">
        <v>520</v>
      </c>
    </row>
    <row r="50" spans="1:8" s="10" customFormat="1" ht="17.100000000000001" customHeight="1">
      <c r="A50" s="45">
        <v>40</v>
      </c>
      <c r="B50" s="51" t="s">
        <v>1353</v>
      </c>
      <c r="C50" s="286" t="s">
        <v>1354</v>
      </c>
      <c r="D50" s="287" t="s">
        <v>157</v>
      </c>
      <c r="E50" s="42" t="s">
        <v>1384</v>
      </c>
      <c r="F50" s="95" t="s">
        <v>1</v>
      </c>
      <c r="G50" s="46"/>
      <c r="H50" s="37" t="s">
        <v>520</v>
      </c>
    </row>
    <row r="51" spans="1:8" s="10" customFormat="1" ht="17.100000000000001" customHeight="1">
      <c r="A51" s="45">
        <v>41</v>
      </c>
      <c r="B51" s="51" t="s">
        <v>1355</v>
      </c>
      <c r="C51" s="286" t="s">
        <v>98</v>
      </c>
      <c r="D51" s="287" t="s">
        <v>378</v>
      </c>
      <c r="E51" s="42" t="s">
        <v>1384</v>
      </c>
      <c r="F51" s="95" t="s">
        <v>1</v>
      </c>
      <c r="G51" s="46"/>
      <c r="H51" s="37" t="s">
        <v>520</v>
      </c>
    </row>
    <row r="52" spans="1:8" s="10" customFormat="1" ht="17.100000000000001" customHeight="1">
      <c r="A52" s="45">
        <v>42</v>
      </c>
      <c r="B52" s="51" t="s">
        <v>1356</v>
      </c>
      <c r="C52" s="286" t="s">
        <v>213</v>
      </c>
      <c r="D52" s="287" t="s">
        <v>81</v>
      </c>
      <c r="E52" s="42" t="s">
        <v>1384</v>
      </c>
      <c r="F52" s="95" t="s">
        <v>1</v>
      </c>
      <c r="G52" s="46"/>
      <c r="H52" s="37" t="s">
        <v>520</v>
      </c>
    </row>
    <row r="53" spans="1:8" s="10" customFormat="1" ht="17.100000000000001" customHeight="1">
      <c r="A53" s="45">
        <v>43</v>
      </c>
      <c r="B53" s="51" t="s">
        <v>1357</v>
      </c>
      <c r="C53" s="286" t="s">
        <v>1358</v>
      </c>
      <c r="D53" s="287" t="s">
        <v>45</v>
      </c>
      <c r="E53" s="42" t="s">
        <v>1384</v>
      </c>
      <c r="F53" s="95" t="s">
        <v>1</v>
      </c>
      <c r="G53" s="46"/>
      <c r="H53" s="37" t="s">
        <v>520</v>
      </c>
    </row>
    <row r="54" spans="1:8" s="10" customFormat="1" ht="17.100000000000001" customHeight="1">
      <c r="A54" s="45">
        <v>44</v>
      </c>
      <c r="B54" s="51" t="s">
        <v>1359</v>
      </c>
      <c r="C54" s="286" t="s">
        <v>83</v>
      </c>
      <c r="D54" s="287" t="s">
        <v>1360</v>
      </c>
      <c r="E54" s="42" t="s">
        <v>1384</v>
      </c>
      <c r="F54" s="95" t="s">
        <v>1</v>
      </c>
      <c r="G54" s="46"/>
      <c r="H54" s="37" t="s">
        <v>520</v>
      </c>
    </row>
    <row r="55" spans="1:8" s="10" customFormat="1" ht="17.100000000000001" customHeight="1">
      <c r="A55" s="45">
        <v>45</v>
      </c>
      <c r="B55" s="51" t="s">
        <v>1361</v>
      </c>
      <c r="C55" s="286" t="s">
        <v>1176</v>
      </c>
      <c r="D55" s="287" t="s">
        <v>6</v>
      </c>
      <c r="E55" s="42" t="s">
        <v>1384</v>
      </c>
      <c r="F55" s="95" t="s">
        <v>1</v>
      </c>
      <c r="G55" s="46"/>
      <c r="H55" s="37" t="s">
        <v>520</v>
      </c>
    </row>
    <row r="56" spans="1:8" s="10" customFormat="1" ht="17.100000000000001" customHeight="1">
      <c r="A56" s="45">
        <v>46</v>
      </c>
      <c r="B56" s="51" t="s">
        <v>1362</v>
      </c>
      <c r="C56" s="286" t="s">
        <v>1363</v>
      </c>
      <c r="D56" s="287" t="s">
        <v>1364</v>
      </c>
      <c r="E56" s="42" t="s">
        <v>1385</v>
      </c>
      <c r="F56" s="95" t="s">
        <v>1</v>
      </c>
      <c r="G56" s="46"/>
      <c r="H56" s="37" t="s">
        <v>322</v>
      </c>
    </row>
    <row r="57" spans="1:8" s="10" customFormat="1" ht="17.100000000000001" customHeight="1">
      <c r="A57" s="45">
        <v>47</v>
      </c>
      <c r="B57" s="51" t="s">
        <v>1365</v>
      </c>
      <c r="C57" s="286" t="s">
        <v>1366</v>
      </c>
      <c r="D57" s="287" t="s">
        <v>91</v>
      </c>
      <c r="E57" s="42" t="s">
        <v>1385</v>
      </c>
      <c r="F57" s="95" t="s">
        <v>1</v>
      </c>
      <c r="G57" s="46"/>
      <c r="H57" s="37" t="s">
        <v>322</v>
      </c>
    </row>
    <row r="58" spans="1:8" s="10" customFormat="1" ht="17.100000000000001" customHeight="1">
      <c r="A58" s="45">
        <v>48</v>
      </c>
      <c r="B58" s="51" t="s">
        <v>1367</v>
      </c>
      <c r="C58" s="286" t="s">
        <v>1368</v>
      </c>
      <c r="D58" s="287" t="s">
        <v>148</v>
      </c>
      <c r="E58" s="42" t="s">
        <v>1385</v>
      </c>
      <c r="F58" s="95" t="s">
        <v>1</v>
      </c>
      <c r="G58" s="46"/>
      <c r="H58" s="37" t="s">
        <v>322</v>
      </c>
    </row>
    <row r="59" spans="1:8" s="10" customFormat="1" ht="17.100000000000001" customHeight="1">
      <c r="A59" s="45">
        <v>49</v>
      </c>
      <c r="B59" s="51" t="s">
        <v>1369</v>
      </c>
      <c r="C59" s="286" t="s">
        <v>170</v>
      </c>
      <c r="D59" s="287" t="s">
        <v>153</v>
      </c>
      <c r="E59" s="42" t="s">
        <v>1385</v>
      </c>
      <c r="F59" s="95" t="s">
        <v>1</v>
      </c>
      <c r="G59" s="46"/>
      <c r="H59" s="37" t="s">
        <v>322</v>
      </c>
    </row>
    <row r="60" spans="1:8" s="10" customFormat="1" ht="17.100000000000001" customHeight="1">
      <c r="A60" s="45">
        <v>50</v>
      </c>
      <c r="B60" s="51" t="s">
        <v>1370</v>
      </c>
      <c r="C60" s="286" t="s">
        <v>1371</v>
      </c>
      <c r="D60" s="287" t="s">
        <v>995</v>
      </c>
      <c r="E60" s="42" t="s">
        <v>1385</v>
      </c>
      <c r="F60" s="95" t="s">
        <v>1</v>
      </c>
      <c r="G60" s="46"/>
      <c r="H60" s="37" t="s">
        <v>322</v>
      </c>
    </row>
    <row r="61" spans="1:8" s="10" customFormat="1" ht="17.100000000000001" customHeight="1">
      <c r="A61" s="45">
        <v>51</v>
      </c>
      <c r="B61" s="51" t="s">
        <v>1372</v>
      </c>
      <c r="C61" s="286" t="s">
        <v>1373</v>
      </c>
      <c r="D61" s="287" t="s">
        <v>995</v>
      </c>
      <c r="E61" s="42" t="s">
        <v>1385</v>
      </c>
      <c r="F61" s="95" t="s">
        <v>1</v>
      </c>
      <c r="G61" s="46"/>
      <c r="H61" s="37" t="s">
        <v>322</v>
      </c>
    </row>
    <row r="62" spans="1:8" s="10" customFormat="1" ht="17.100000000000001" customHeight="1">
      <c r="A62" s="45">
        <v>52</v>
      </c>
      <c r="B62" s="51" t="s">
        <v>1374</v>
      </c>
      <c r="C62" s="286" t="s">
        <v>125</v>
      </c>
      <c r="D62" s="287" t="s">
        <v>163</v>
      </c>
      <c r="E62" s="42" t="s">
        <v>1385</v>
      </c>
      <c r="F62" s="95" t="s">
        <v>1</v>
      </c>
      <c r="G62" s="46"/>
      <c r="H62" s="37" t="s">
        <v>322</v>
      </c>
    </row>
    <row r="63" spans="1:8" s="10" customFormat="1" ht="17.100000000000001" customHeight="1">
      <c r="A63" s="45">
        <v>53</v>
      </c>
      <c r="B63" s="51" t="s">
        <v>1375</v>
      </c>
      <c r="C63" s="286" t="s">
        <v>59</v>
      </c>
      <c r="D63" s="287" t="s">
        <v>89</v>
      </c>
      <c r="E63" s="42" t="s">
        <v>1385</v>
      </c>
      <c r="F63" s="95" t="s">
        <v>1</v>
      </c>
      <c r="G63" s="46"/>
      <c r="H63" s="37" t="s">
        <v>322</v>
      </c>
    </row>
    <row r="64" spans="1:8" s="10" customFormat="1" ht="17.100000000000001" customHeight="1">
      <c r="A64" s="45">
        <v>54</v>
      </c>
      <c r="B64" s="51" t="s">
        <v>1376</v>
      </c>
      <c r="C64" s="286" t="s">
        <v>85</v>
      </c>
      <c r="D64" s="287" t="s">
        <v>112</v>
      </c>
      <c r="E64" s="42" t="s">
        <v>1385</v>
      </c>
      <c r="F64" s="95" t="s">
        <v>1</v>
      </c>
      <c r="G64" s="46"/>
      <c r="H64" s="37" t="s">
        <v>322</v>
      </c>
    </row>
    <row r="65" spans="1:8" s="10" customFormat="1" ht="17.100000000000001" customHeight="1">
      <c r="A65" s="45">
        <v>55</v>
      </c>
      <c r="B65" s="51" t="s">
        <v>1377</v>
      </c>
      <c r="C65" s="286" t="s">
        <v>59</v>
      </c>
      <c r="D65" s="287" t="s">
        <v>193</v>
      </c>
      <c r="E65" s="42" t="s">
        <v>1386</v>
      </c>
      <c r="F65" s="95" t="s">
        <v>1</v>
      </c>
      <c r="G65" s="46"/>
      <c r="H65" s="69" t="s">
        <v>521</v>
      </c>
    </row>
    <row r="66" spans="1:8" s="10" customFormat="1" ht="17.100000000000001" customHeight="1">
      <c r="A66" s="45">
        <v>56</v>
      </c>
      <c r="B66" s="51" t="s">
        <v>1378</v>
      </c>
      <c r="C66" s="286" t="s">
        <v>1071</v>
      </c>
      <c r="D66" s="287" t="s">
        <v>157</v>
      </c>
      <c r="E66" s="42" t="s">
        <v>1386</v>
      </c>
      <c r="F66" s="95" t="s">
        <v>1</v>
      </c>
      <c r="G66" s="46"/>
      <c r="H66" s="69" t="s">
        <v>521</v>
      </c>
    </row>
    <row r="67" spans="1:8" s="10" customFormat="1" ht="17.100000000000001" customHeight="1">
      <c r="A67" s="45">
        <v>57</v>
      </c>
      <c r="B67" s="51" t="s">
        <v>1379</v>
      </c>
      <c r="C67" s="286" t="s">
        <v>196</v>
      </c>
      <c r="D67" s="287" t="s">
        <v>163</v>
      </c>
      <c r="E67" s="42" t="s">
        <v>1386</v>
      </c>
      <c r="F67" s="95" t="s">
        <v>1</v>
      </c>
      <c r="G67" s="46"/>
      <c r="H67" s="69" t="s">
        <v>521</v>
      </c>
    </row>
    <row r="68" spans="1:8" s="8" customFormat="1" ht="20.100000000000001" customHeight="1">
      <c r="A68" s="226"/>
      <c r="B68" s="496" t="s">
        <v>1296</v>
      </c>
      <c r="C68" s="497"/>
      <c r="D68" s="269">
        <f>A90</f>
        <v>22</v>
      </c>
      <c r="E68" s="44"/>
      <c r="F68" s="44"/>
      <c r="G68" s="54"/>
    </row>
    <row r="69" spans="1:8" s="10" customFormat="1" ht="17.100000000000001" customHeight="1">
      <c r="A69" s="45">
        <v>1</v>
      </c>
      <c r="B69" s="51" t="s">
        <v>1387</v>
      </c>
      <c r="C69" s="286" t="s">
        <v>1388</v>
      </c>
      <c r="D69" s="287" t="s">
        <v>193</v>
      </c>
      <c r="E69" s="42" t="s">
        <v>1421</v>
      </c>
      <c r="F69" s="69" t="s">
        <v>848</v>
      </c>
      <c r="G69" s="45"/>
      <c r="H69" s="37" t="s">
        <v>566</v>
      </c>
    </row>
    <row r="70" spans="1:8" s="10" customFormat="1" ht="17.100000000000001" customHeight="1">
      <c r="A70" s="45">
        <v>2</v>
      </c>
      <c r="B70" s="51" t="s">
        <v>1389</v>
      </c>
      <c r="C70" s="286" t="s">
        <v>1390</v>
      </c>
      <c r="D70" s="287" t="s">
        <v>47</v>
      </c>
      <c r="E70" s="42" t="s">
        <v>1421</v>
      </c>
      <c r="F70" s="95" t="s">
        <v>1</v>
      </c>
      <c r="G70" s="46"/>
      <c r="H70" s="37" t="s">
        <v>566</v>
      </c>
    </row>
    <row r="71" spans="1:8" s="10" customFormat="1" ht="17.100000000000001" customHeight="1">
      <c r="A71" s="45">
        <v>3</v>
      </c>
      <c r="B71" s="51" t="s">
        <v>1391</v>
      </c>
      <c r="C71" s="286" t="s">
        <v>106</v>
      </c>
      <c r="D71" s="287" t="s">
        <v>1392</v>
      </c>
      <c r="E71" s="42" t="s">
        <v>1421</v>
      </c>
      <c r="F71" s="95" t="s">
        <v>1</v>
      </c>
      <c r="G71" s="46"/>
      <c r="H71" s="37" t="s">
        <v>566</v>
      </c>
    </row>
    <row r="72" spans="1:8" s="10" customFormat="1" ht="17.100000000000001" customHeight="1">
      <c r="A72" s="45">
        <v>4</v>
      </c>
      <c r="B72" s="51" t="s">
        <v>1393</v>
      </c>
      <c r="C72" s="286" t="s">
        <v>1394</v>
      </c>
      <c r="D72" s="287" t="s">
        <v>1395</v>
      </c>
      <c r="E72" s="42" t="s">
        <v>1421</v>
      </c>
      <c r="F72" s="95" t="s">
        <v>1</v>
      </c>
      <c r="G72" s="46"/>
      <c r="H72" s="37" t="s">
        <v>566</v>
      </c>
    </row>
    <row r="73" spans="1:8" s="10" customFormat="1" ht="17.100000000000001" customHeight="1">
      <c r="A73" s="45">
        <v>5</v>
      </c>
      <c r="B73" s="51" t="s">
        <v>1396</v>
      </c>
      <c r="C73" s="286" t="s">
        <v>98</v>
      </c>
      <c r="D73" s="287" t="s">
        <v>89</v>
      </c>
      <c r="E73" s="42" t="s">
        <v>1421</v>
      </c>
      <c r="F73" s="95" t="s">
        <v>1</v>
      </c>
      <c r="G73" s="46"/>
      <c r="H73" s="37" t="s">
        <v>566</v>
      </c>
    </row>
    <row r="74" spans="1:8" s="10" customFormat="1" ht="17.100000000000001" customHeight="1">
      <c r="A74" s="45">
        <v>6</v>
      </c>
      <c r="B74" s="51" t="s">
        <v>1397</v>
      </c>
      <c r="C74" s="286" t="s">
        <v>235</v>
      </c>
      <c r="D74" s="287" t="s">
        <v>945</v>
      </c>
      <c r="E74" s="42" t="s">
        <v>1421</v>
      </c>
      <c r="F74" s="95" t="s">
        <v>1</v>
      </c>
      <c r="G74" s="46"/>
      <c r="H74" s="37" t="s">
        <v>566</v>
      </c>
    </row>
    <row r="75" spans="1:8" s="10" customFormat="1" ht="17.100000000000001" customHeight="1">
      <c r="A75" s="45">
        <v>7</v>
      </c>
      <c r="B75" s="51" t="s">
        <v>1398</v>
      </c>
      <c r="C75" s="286" t="s">
        <v>302</v>
      </c>
      <c r="D75" s="287" t="s">
        <v>382</v>
      </c>
      <c r="E75" s="42" t="s">
        <v>1422</v>
      </c>
      <c r="F75" s="95" t="s">
        <v>1</v>
      </c>
      <c r="G75" s="46"/>
      <c r="H75" s="37" t="s">
        <v>566</v>
      </c>
    </row>
    <row r="76" spans="1:8" s="10" customFormat="1" ht="17.100000000000001" customHeight="1">
      <c r="A76" s="45">
        <v>8</v>
      </c>
      <c r="B76" s="51" t="s">
        <v>1399</v>
      </c>
      <c r="C76" s="286" t="s">
        <v>1400</v>
      </c>
      <c r="D76" s="287" t="s">
        <v>47</v>
      </c>
      <c r="E76" s="42" t="s">
        <v>1422</v>
      </c>
      <c r="F76" s="95" t="s">
        <v>1</v>
      </c>
      <c r="G76" s="46"/>
      <c r="H76" s="37" t="s">
        <v>566</v>
      </c>
    </row>
    <row r="77" spans="1:8" s="10" customFormat="1" ht="17.100000000000001" customHeight="1">
      <c r="A77" s="45">
        <v>9</v>
      </c>
      <c r="B77" s="51" t="s">
        <v>1401</v>
      </c>
      <c r="C77" s="286" t="s">
        <v>1402</v>
      </c>
      <c r="D77" s="287" t="s">
        <v>174</v>
      </c>
      <c r="E77" s="42" t="s">
        <v>1422</v>
      </c>
      <c r="F77" s="95" t="s">
        <v>1</v>
      </c>
      <c r="G77" s="46"/>
      <c r="H77" s="37" t="s">
        <v>566</v>
      </c>
    </row>
    <row r="78" spans="1:8" s="10" customFormat="1" ht="17.100000000000001" customHeight="1">
      <c r="A78" s="45">
        <v>10</v>
      </c>
      <c r="B78" s="51" t="s">
        <v>1403</v>
      </c>
      <c r="C78" s="286" t="s">
        <v>1404</v>
      </c>
      <c r="D78" s="287" t="s">
        <v>200</v>
      </c>
      <c r="E78" s="42" t="s">
        <v>1422</v>
      </c>
      <c r="F78" s="95" t="s">
        <v>1</v>
      </c>
      <c r="G78" s="46"/>
      <c r="H78" s="37" t="s">
        <v>566</v>
      </c>
    </row>
    <row r="79" spans="1:8" s="10" customFormat="1" ht="17.100000000000001" customHeight="1">
      <c r="A79" s="45">
        <v>11</v>
      </c>
      <c r="B79" s="51" t="s">
        <v>1405</v>
      </c>
      <c r="C79" s="286" t="s">
        <v>1162</v>
      </c>
      <c r="D79" s="287" t="s">
        <v>159</v>
      </c>
      <c r="E79" s="42" t="s">
        <v>1422</v>
      </c>
      <c r="F79" s="95" t="s">
        <v>1</v>
      </c>
      <c r="G79" s="46"/>
      <c r="H79" s="37" t="s">
        <v>566</v>
      </c>
    </row>
    <row r="80" spans="1:8" s="10" customFormat="1" ht="17.100000000000001" customHeight="1">
      <c r="A80" s="45">
        <v>12</v>
      </c>
      <c r="B80" s="51" t="s">
        <v>1406</v>
      </c>
      <c r="C80" s="286" t="s">
        <v>1407</v>
      </c>
      <c r="D80" s="287" t="s">
        <v>132</v>
      </c>
      <c r="E80" s="42" t="s">
        <v>1423</v>
      </c>
      <c r="F80" s="95" t="s">
        <v>1</v>
      </c>
      <c r="G80" s="46"/>
      <c r="H80" s="37" t="s">
        <v>566</v>
      </c>
    </row>
    <row r="81" spans="1:8" s="10" customFormat="1" ht="17.100000000000001" customHeight="1">
      <c r="A81" s="45">
        <v>13</v>
      </c>
      <c r="B81" s="51" t="s">
        <v>1408</v>
      </c>
      <c r="C81" s="286" t="s">
        <v>166</v>
      </c>
      <c r="D81" s="287" t="s">
        <v>197</v>
      </c>
      <c r="E81" s="42" t="s">
        <v>1423</v>
      </c>
      <c r="F81" s="95" t="s">
        <v>1</v>
      </c>
      <c r="G81" s="46"/>
      <c r="H81" s="37" t="s">
        <v>566</v>
      </c>
    </row>
    <row r="82" spans="1:8" s="10" customFormat="1" ht="17.100000000000001" customHeight="1">
      <c r="A82" s="45">
        <v>14</v>
      </c>
      <c r="B82" s="51" t="s">
        <v>1409</v>
      </c>
      <c r="C82" s="286" t="s">
        <v>1410</v>
      </c>
      <c r="D82" s="287" t="s">
        <v>200</v>
      </c>
      <c r="E82" s="42" t="s">
        <v>1423</v>
      </c>
      <c r="F82" s="95" t="s">
        <v>1</v>
      </c>
      <c r="G82" s="46"/>
      <c r="H82" s="37" t="s">
        <v>566</v>
      </c>
    </row>
    <row r="83" spans="1:8" s="10" customFormat="1" ht="17.100000000000001" customHeight="1">
      <c r="A83" s="45">
        <v>15</v>
      </c>
      <c r="B83" s="51" t="s">
        <v>1411</v>
      </c>
      <c r="C83" s="286" t="s">
        <v>184</v>
      </c>
      <c r="D83" s="287" t="s">
        <v>116</v>
      </c>
      <c r="E83" s="42" t="s">
        <v>1423</v>
      </c>
      <c r="F83" s="95" t="s">
        <v>1</v>
      </c>
      <c r="G83" s="46"/>
      <c r="H83" s="37" t="s">
        <v>566</v>
      </c>
    </row>
    <row r="84" spans="1:8" s="10" customFormat="1" ht="17.100000000000001" customHeight="1">
      <c r="A84" s="45">
        <v>16</v>
      </c>
      <c r="B84" s="51" t="s">
        <v>1412</v>
      </c>
      <c r="C84" s="286" t="s">
        <v>214</v>
      </c>
      <c r="D84" s="287" t="s">
        <v>176</v>
      </c>
      <c r="E84" s="42" t="s">
        <v>1423</v>
      </c>
      <c r="F84" s="95" t="s">
        <v>1</v>
      </c>
      <c r="G84" s="46"/>
      <c r="H84" s="37" t="s">
        <v>566</v>
      </c>
    </row>
    <row r="85" spans="1:8" s="10" customFormat="1" ht="17.100000000000001" customHeight="1">
      <c r="A85" s="45">
        <v>17</v>
      </c>
      <c r="B85" s="51" t="s">
        <v>1413</v>
      </c>
      <c r="C85" s="286" t="s">
        <v>211</v>
      </c>
      <c r="D85" s="287" t="s">
        <v>33</v>
      </c>
      <c r="E85" s="42" t="s">
        <v>1423</v>
      </c>
      <c r="F85" s="95" t="s">
        <v>1</v>
      </c>
      <c r="G85" s="46"/>
      <c r="H85" s="37" t="s">
        <v>566</v>
      </c>
    </row>
    <row r="86" spans="1:8" s="10" customFormat="1" ht="17.100000000000001" customHeight="1">
      <c r="A86" s="45">
        <v>18</v>
      </c>
      <c r="B86" s="51" t="s">
        <v>1414</v>
      </c>
      <c r="C86" s="286" t="s">
        <v>1152</v>
      </c>
      <c r="D86" s="287" t="s">
        <v>157</v>
      </c>
      <c r="E86" s="42" t="s">
        <v>1423</v>
      </c>
      <c r="F86" s="69" t="s">
        <v>848</v>
      </c>
      <c r="G86" s="46"/>
      <c r="H86" s="37" t="s">
        <v>566</v>
      </c>
    </row>
    <row r="87" spans="1:8" s="10" customFormat="1" ht="17.100000000000001" customHeight="1">
      <c r="A87" s="45">
        <v>19</v>
      </c>
      <c r="B87" s="51" t="s">
        <v>1415</v>
      </c>
      <c r="C87" s="286" t="s">
        <v>1020</v>
      </c>
      <c r="D87" s="287" t="s">
        <v>13</v>
      </c>
      <c r="E87" s="42" t="s">
        <v>1423</v>
      </c>
      <c r="F87" s="95" t="s">
        <v>1</v>
      </c>
      <c r="G87" s="46"/>
      <c r="H87" s="37" t="s">
        <v>566</v>
      </c>
    </row>
    <row r="88" spans="1:8" s="10" customFormat="1" ht="17.100000000000001" customHeight="1">
      <c r="A88" s="45">
        <v>20</v>
      </c>
      <c r="B88" s="51" t="s">
        <v>1416</v>
      </c>
      <c r="C88" s="286" t="s">
        <v>1014</v>
      </c>
      <c r="D88" s="287" t="s">
        <v>112</v>
      </c>
      <c r="E88" s="42" t="s">
        <v>1423</v>
      </c>
      <c r="F88" s="95" t="s">
        <v>1</v>
      </c>
      <c r="G88" s="46"/>
      <c r="H88" s="37" t="s">
        <v>566</v>
      </c>
    </row>
    <row r="89" spans="1:8" s="10" customFormat="1" ht="17.100000000000001" customHeight="1">
      <c r="A89" s="45">
        <v>21</v>
      </c>
      <c r="B89" s="51" t="s">
        <v>1417</v>
      </c>
      <c r="C89" s="286" t="s">
        <v>190</v>
      </c>
      <c r="D89" s="287" t="s">
        <v>6</v>
      </c>
      <c r="E89" s="42" t="s">
        <v>1423</v>
      </c>
      <c r="F89" s="95" t="s">
        <v>1</v>
      </c>
      <c r="G89" s="46"/>
      <c r="H89" s="37" t="s">
        <v>566</v>
      </c>
    </row>
    <row r="90" spans="1:8" s="10" customFormat="1" ht="17.100000000000001" customHeight="1">
      <c r="A90" s="45">
        <v>22</v>
      </c>
      <c r="B90" s="51" t="s">
        <v>1418</v>
      </c>
      <c r="C90" s="286" t="s">
        <v>1419</v>
      </c>
      <c r="D90" s="287" t="s">
        <v>1420</v>
      </c>
      <c r="E90" s="42" t="s">
        <v>1423</v>
      </c>
      <c r="F90" s="95" t="s">
        <v>1</v>
      </c>
      <c r="G90" s="46"/>
      <c r="H90" s="37" t="s">
        <v>566</v>
      </c>
    </row>
    <row r="91" spans="1:8" s="10" customFormat="1" ht="20.100000000000001" customHeight="1">
      <c r="A91" s="72"/>
      <c r="B91" s="494" t="s">
        <v>252</v>
      </c>
      <c r="C91" s="498"/>
      <c r="D91" s="109">
        <f>A138</f>
        <v>47</v>
      </c>
      <c r="E91" s="42"/>
      <c r="F91" s="37"/>
      <c r="G91" s="54"/>
    </row>
    <row r="92" spans="1:8" s="10" customFormat="1" ht="17.100000000000001" customHeight="1">
      <c r="A92" s="45">
        <v>1</v>
      </c>
      <c r="B92" s="51" t="s">
        <v>1424</v>
      </c>
      <c r="C92" s="286" t="s">
        <v>1425</v>
      </c>
      <c r="D92" s="287" t="s">
        <v>1426</v>
      </c>
      <c r="E92" s="42" t="s">
        <v>1490</v>
      </c>
      <c r="F92" s="69" t="s">
        <v>1866</v>
      </c>
      <c r="G92" s="46"/>
      <c r="H92" s="37" t="s">
        <v>650</v>
      </c>
    </row>
    <row r="93" spans="1:8" s="10" customFormat="1" ht="17.100000000000001" customHeight="1">
      <c r="A93" s="45">
        <v>2</v>
      </c>
      <c r="B93" s="51" t="s">
        <v>1427</v>
      </c>
      <c r="C93" s="286" t="s">
        <v>1052</v>
      </c>
      <c r="D93" s="287" t="s">
        <v>212</v>
      </c>
      <c r="E93" s="42" t="s">
        <v>1490</v>
      </c>
      <c r="F93" s="95" t="s">
        <v>1</v>
      </c>
      <c r="G93" s="45"/>
      <c r="H93" s="37" t="s">
        <v>650</v>
      </c>
    </row>
    <row r="94" spans="1:8" s="10" customFormat="1" ht="17.100000000000001" customHeight="1">
      <c r="A94" s="45">
        <v>3</v>
      </c>
      <c r="B94" s="51" t="s">
        <v>1428</v>
      </c>
      <c r="C94" s="286" t="s">
        <v>145</v>
      </c>
      <c r="D94" s="287" t="s">
        <v>1015</v>
      </c>
      <c r="E94" s="42" t="s">
        <v>1491</v>
      </c>
      <c r="F94" s="95" t="s">
        <v>1</v>
      </c>
      <c r="G94" s="46"/>
      <c r="H94" s="37" t="s">
        <v>318</v>
      </c>
    </row>
    <row r="95" spans="1:8" s="10" customFormat="1" ht="17.100000000000001" customHeight="1">
      <c r="A95" s="45">
        <v>4</v>
      </c>
      <c r="B95" s="51" t="s">
        <v>1429</v>
      </c>
      <c r="C95" s="286" t="s">
        <v>114</v>
      </c>
      <c r="D95" s="287" t="s">
        <v>384</v>
      </c>
      <c r="E95" s="42" t="s">
        <v>1491</v>
      </c>
      <c r="F95" s="95" t="s">
        <v>1</v>
      </c>
      <c r="G95" s="46"/>
      <c r="H95" s="37" t="s">
        <v>318</v>
      </c>
    </row>
    <row r="96" spans="1:8" s="10" customFormat="1" ht="17.100000000000001" customHeight="1">
      <c r="A96" s="45">
        <v>5</v>
      </c>
      <c r="B96" s="51" t="s">
        <v>1430</v>
      </c>
      <c r="C96" s="286" t="s">
        <v>1163</v>
      </c>
      <c r="D96" s="287" t="s">
        <v>1431</v>
      </c>
      <c r="E96" s="42" t="s">
        <v>1491</v>
      </c>
      <c r="F96" s="95" t="s">
        <v>1</v>
      </c>
      <c r="G96" s="46"/>
      <c r="H96" s="37" t="s">
        <v>318</v>
      </c>
    </row>
    <row r="97" spans="1:8" s="10" customFormat="1" ht="17.100000000000001" customHeight="1">
      <c r="A97" s="45">
        <v>6</v>
      </c>
      <c r="B97" s="51" t="s">
        <v>1432</v>
      </c>
      <c r="C97" s="286" t="s">
        <v>1433</v>
      </c>
      <c r="D97" s="287" t="s">
        <v>1434</v>
      </c>
      <c r="E97" s="42" t="s">
        <v>1492</v>
      </c>
      <c r="F97" s="95" t="s">
        <v>1</v>
      </c>
      <c r="G97" s="46"/>
      <c r="H97" s="37" t="s">
        <v>1498</v>
      </c>
    </row>
    <row r="98" spans="1:8" s="10" customFormat="1" ht="17.100000000000001" customHeight="1">
      <c r="A98" s="45">
        <v>7</v>
      </c>
      <c r="B98" s="51" t="s">
        <v>1435</v>
      </c>
      <c r="C98" s="286" t="s">
        <v>1160</v>
      </c>
      <c r="D98" s="287" t="s">
        <v>1436</v>
      </c>
      <c r="E98" s="42" t="s">
        <v>1493</v>
      </c>
      <c r="F98" s="95" t="s">
        <v>1</v>
      </c>
      <c r="G98" s="46"/>
      <c r="H98" s="37" t="s">
        <v>651</v>
      </c>
    </row>
    <row r="99" spans="1:8" s="10" customFormat="1" ht="17.100000000000001" customHeight="1">
      <c r="A99" s="45">
        <v>8</v>
      </c>
      <c r="B99" s="51" t="s">
        <v>1437</v>
      </c>
      <c r="C99" s="286" t="s">
        <v>1177</v>
      </c>
      <c r="D99" s="287" t="s">
        <v>77</v>
      </c>
      <c r="E99" s="42" t="s">
        <v>1493</v>
      </c>
      <c r="F99" s="95" t="s">
        <v>1</v>
      </c>
      <c r="G99" s="46"/>
      <c r="H99" s="37" t="s">
        <v>651</v>
      </c>
    </row>
    <row r="100" spans="1:8" s="10" customFormat="1" ht="17.100000000000001" customHeight="1">
      <c r="A100" s="45">
        <v>9</v>
      </c>
      <c r="B100" s="51" t="s">
        <v>1438</v>
      </c>
      <c r="C100" s="286" t="s">
        <v>83</v>
      </c>
      <c r="D100" s="287" t="s">
        <v>1439</v>
      </c>
      <c r="E100" s="42" t="s">
        <v>1493</v>
      </c>
      <c r="F100" s="95" t="s">
        <v>1</v>
      </c>
      <c r="G100" s="46"/>
      <c r="H100" s="37" t="s">
        <v>651</v>
      </c>
    </row>
    <row r="101" spans="1:8" s="10" customFormat="1" ht="17.100000000000001" customHeight="1">
      <c r="A101" s="45">
        <v>10</v>
      </c>
      <c r="B101" s="51" t="s">
        <v>1440</v>
      </c>
      <c r="C101" s="286" t="s">
        <v>80</v>
      </c>
      <c r="D101" s="287" t="s">
        <v>1062</v>
      </c>
      <c r="E101" s="42" t="s">
        <v>1493</v>
      </c>
      <c r="F101" s="95" t="s">
        <v>1</v>
      </c>
      <c r="G101" s="46"/>
      <c r="H101" s="37" t="s">
        <v>651</v>
      </c>
    </row>
    <row r="102" spans="1:8" s="10" customFormat="1" ht="17.100000000000001" customHeight="1">
      <c r="A102" s="45">
        <v>11</v>
      </c>
      <c r="B102" s="51" t="s">
        <v>1441</v>
      </c>
      <c r="C102" s="286" t="s">
        <v>1094</v>
      </c>
      <c r="D102" s="287" t="s">
        <v>146</v>
      </c>
      <c r="E102" s="42" t="s">
        <v>1493</v>
      </c>
      <c r="F102" s="95" t="s">
        <v>1</v>
      </c>
      <c r="G102" s="46"/>
      <c r="H102" s="37" t="s">
        <v>651</v>
      </c>
    </row>
    <row r="103" spans="1:8" s="10" customFormat="1" ht="17.100000000000001" customHeight="1">
      <c r="A103" s="45">
        <v>12</v>
      </c>
      <c r="B103" s="51" t="s">
        <v>1442</v>
      </c>
      <c r="C103" s="286" t="s">
        <v>381</v>
      </c>
      <c r="D103" s="287" t="s">
        <v>200</v>
      </c>
      <c r="E103" s="42" t="s">
        <v>1493</v>
      </c>
      <c r="F103" s="95" t="s">
        <v>1</v>
      </c>
      <c r="G103" s="46"/>
      <c r="H103" s="37" t="s">
        <v>651</v>
      </c>
    </row>
    <row r="104" spans="1:8" s="10" customFormat="1" ht="17.100000000000001" customHeight="1">
      <c r="A104" s="45">
        <v>13</v>
      </c>
      <c r="B104" s="51" t="s">
        <v>1443</v>
      </c>
      <c r="C104" s="286" t="s">
        <v>1012</v>
      </c>
      <c r="D104" s="287" t="s">
        <v>215</v>
      </c>
      <c r="E104" s="42" t="s">
        <v>1493</v>
      </c>
      <c r="F104" s="95" t="s">
        <v>1</v>
      </c>
      <c r="G104" s="46"/>
      <c r="H104" s="37" t="s">
        <v>651</v>
      </c>
    </row>
    <row r="105" spans="1:8" s="10" customFormat="1" ht="17.100000000000001" customHeight="1">
      <c r="A105" s="45">
        <v>14</v>
      </c>
      <c r="B105" s="51" t="s">
        <v>1444</v>
      </c>
      <c r="C105" s="286" t="s">
        <v>1057</v>
      </c>
      <c r="D105" s="287" t="s">
        <v>167</v>
      </c>
      <c r="E105" s="42" t="s">
        <v>1493</v>
      </c>
      <c r="F105" s="95" t="s">
        <v>1</v>
      </c>
      <c r="G105" s="46"/>
      <c r="H105" s="37" t="s">
        <v>651</v>
      </c>
    </row>
    <row r="106" spans="1:8" s="10" customFormat="1" ht="17.100000000000001" customHeight="1">
      <c r="A106" s="45">
        <v>15</v>
      </c>
      <c r="B106" s="51" t="s">
        <v>1445</v>
      </c>
      <c r="C106" s="286" t="s">
        <v>1446</v>
      </c>
      <c r="D106" s="287" t="s">
        <v>86</v>
      </c>
      <c r="E106" s="42" t="s">
        <v>1493</v>
      </c>
      <c r="F106" s="95" t="s">
        <v>1</v>
      </c>
      <c r="G106" s="46"/>
      <c r="H106" s="37" t="s">
        <v>651</v>
      </c>
    </row>
    <row r="107" spans="1:8" s="10" customFormat="1" ht="17.100000000000001" customHeight="1">
      <c r="A107" s="45">
        <v>16</v>
      </c>
      <c r="B107" s="51" t="s">
        <v>1447</v>
      </c>
      <c r="C107" s="286" t="s">
        <v>147</v>
      </c>
      <c r="D107" s="287" t="s">
        <v>1110</v>
      </c>
      <c r="E107" s="42" t="s">
        <v>1493</v>
      </c>
      <c r="F107" s="95" t="s">
        <v>1</v>
      </c>
      <c r="G107" s="46"/>
      <c r="H107" s="37" t="s">
        <v>651</v>
      </c>
    </row>
    <row r="108" spans="1:8" s="10" customFormat="1" ht="17.100000000000001" customHeight="1">
      <c r="A108" s="45">
        <v>17</v>
      </c>
      <c r="B108" s="51" t="s">
        <v>1448</v>
      </c>
      <c r="C108" s="286" t="s">
        <v>211</v>
      </c>
      <c r="D108" s="287" t="s">
        <v>993</v>
      </c>
      <c r="E108" s="42" t="s">
        <v>1494</v>
      </c>
      <c r="F108" s="95" t="s">
        <v>1</v>
      </c>
      <c r="G108" s="46"/>
      <c r="H108" s="37" t="s">
        <v>651</v>
      </c>
    </row>
    <row r="109" spans="1:8" s="10" customFormat="1" ht="17.100000000000001" customHeight="1">
      <c r="A109" s="45">
        <v>18</v>
      </c>
      <c r="B109" s="70" t="s">
        <v>1449</v>
      </c>
      <c r="C109" s="284" t="s">
        <v>75</v>
      </c>
      <c r="D109" s="285" t="s">
        <v>47</v>
      </c>
      <c r="E109" s="42" t="s">
        <v>1494</v>
      </c>
      <c r="F109" s="95" t="s">
        <v>1</v>
      </c>
      <c r="G109" s="46"/>
      <c r="H109" s="37" t="s">
        <v>651</v>
      </c>
    </row>
    <row r="110" spans="1:8" s="10" customFormat="1" ht="17.100000000000001" customHeight="1">
      <c r="A110" s="45">
        <v>19</v>
      </c>
      <c r="B110" s="51" t="s">
        <v>1450</v>
      </c>
      <c r="C110" s="286" t="s">
        <v>65</v>
      </c>
      <c r="D110" s="287" t="s">
        <v>212</v>
      </c>
      <c r="E110" s="42" t="s">
        <v>1494</v>
      </c>
      <c r="F110" s="95" t="s">
        <v>1</v>
      </c>
      <c r="G110" s="46"/>
      <c r="H110" s="37" t="s">
        <v>651</v>
      </c>
    </row>
    <row r="111" spans="1:8" s="10" customFormat="1" ht="17.100000000000001" customHeight="1">
      <c r="A111" s="45">
        <v>20</v>
      </c>
      <c r="B111" s="51" t="s">
        <v>1451</v>
      </c>
      <c r="C111" s="286" t="s">
        <v>381</v>
      </c>
      <c r="D111" s="287" t="s">
        <v>91</v>
      </c>
      <c r="E111" s="42" t="s">
        <v>1494</v>
      </c>
      <c r="F111" s="95" t="s">
        <v>1</v>
      </c>
      <c r="G111" s="46"/>
      <c r="H111" s="37" t="s">
        <v>651</v>
      </c>
    </row>
    <row r="112" spans="1:8" s="10" customFormat="1" ht="17.100000000000001" customHeight="1">
      <c r="A112" s="45">
        <v>21</v>
      </c>
      <c r="B112" s="51" t="s">
        <v>1452</v>
      </c>
      <c r="C112" s="286" t="s">
        <v>164</v>
      </c>
      <c r="D112" s="287" t="s">
        <v>988</v>
      </c>
      <c r="E112" s="42" t="s">
        <v>1494</v>
      </c>
      <c r="F112" s="95" t="s">
        <v>1</v>
      </c>
      <c r="G112" s="46"/>
      <c r="H112" s="37" t="s">
        <v>651</v>
      </c>
    </row>
    <row r="113" spans="1:8" s="10" customFormat="1" ht="17.100000000000001" customHeight="1">
      <c r="A113" s="45">
        <v>22</v>
      </c>
      <c r="B113" s="51" t="s">
        <v>1453</v>
      </c>
      <c r="C113" s="286" t="s">
        <v>1158</v>
      </c>
      <c r="D113" s="287" t="s">
        <v>76</v>
      </c>
      <c r="E113" s="42" t="s">
        <v>1494</v>
      </c>
      <c r="F113" s="95" t="s">
        <v>1</v>
      </c>
      <c r="G113" s="46"/>
      <c r="H113" s="37" t="s">
        <v>651</v>
      </c>
    </row>
    <row r="114" spans="1:8" s="10" customFormat="1" ht="17.100000000000001" customHeight="1">
      <c r="A114" s="45">
        <v>23</v>
      </c>
      <c r="B114" s="51" t="s">
        <v>1454</v>
      </c>
      <c r="C114" s="286" t="s">
        <v>1455</v>
      </c>
      <c r="D114" s="287" t="s">
        <v>382</v>
      </c>
      <c r="E114" s="42" t="s">
        <v>1495</v>
      </c>
      <c r="F114" s="95" t="s">
        <v>1</v>
      </c>
      <c r="G114" s="46"/>
      <c r="H114" s="37" t="s">
        <v>651</v>
      </c>
    </row>
    <row r="115" spans="1:8" s="10" customFormat="1" ht="17.100000000000001" customHeight="1">
      <c r="A115" s="45">
        <v>24</v>
      </c>
      <c r="B115" s="51" t="s">
        <v>1456</v>
      </c>
      <c r="C115" s="286" t="s">
        <v>1457</v>
      </c>
      <c r="D115" s="287" t="s">
        <v>79</v>
      </c>
      <c r="E115" s="42" t="s">
        <v>1495</v>
      </c>
      <c r="F115" s="95" t="s">
        <v>1</v>
      </c>
      <c r="G115" s="46"/>
      <c r="H115" s="37" t="s">
        <v>651</v>
      </c>
    </row>
    <row r="116" spans="1:8" s="10" customFormat="1" ht="17.100000000000001" customHeight="1">
      <c r="A116" s="45">
        <v>25</v>
      </c>
      <c r="B116" s="51" t="s">
        <v>1458</v>
      </c>
      <c r="C116" s="286" t="s">
        <v>83</v>
      </c>
      <c r="D116" s="287" t="s">
        <v>150</v>
      </c>
      <c r="E116" s="42" t="s">
        <v>1495</v>
      </c>
      <c r="F116" s="95" t="s">
        <v>1</v>
      </c>
      <c r="G116" s="46"/>
      <c r="H116" s="37" t="s">
        <v>651</v>
      </c>
    </row>
    <row r="117" spans="1:8" s="10" customFormat="1" ht="17.100000000000001" customHeight="1">
      <c r="A117" s="45">
        <v>26</v>
      </c>
      <c r="B117" s="51" t="s">
        <v>1459</v>
      </c>
      <c r="C117" s="286" t="s">
        <v>1460</v>
      </c>
      <c r="D117" s="287" t="s">
        <v>146</v>
      </c>
      <c r="E117" s="42" t="s">
        <v>1495</v>
      </c>
      <c r="F117" s="95" t="s">
        <v>1</v>
      </c>
      <c r="G117" s="46"/>
      <c r="H117" s="37" t="s">
        <v>651</v>
      </c>
    </row>
    <row r="118" spans="1:8" s="10" customFormat="1" ht="17.100000000000001" customHeight="1">
      <c r="A118" s="45">
        <v>27</v>
      </c>
      <c r="B118" s="51" t="s">
        <v>1461</v>
      </c>
      <c r="C118" s="286" t="s">
        <v>1462</v>
      </c>
      <c r="D118" s="287" t="s">
        <v>217</v>
      </c>
      <c r="E118" s="42" t="s">
        <v>1495</v>
      </c>
      <c r="F118" s="95" t="s">
        <v>1</v>
      </c>
      <c r="G118" s="46"/>
      <c r="H118" s="37" t="s">
        <v>651</v>
      </c>
    </row>
    <row r="119" spans="1:8" s="10" customFormat="1" ht="17.100000000000001" customHeight="1">
      <c r="A119" s="45">
        <v>28</v>
      </c>
      <c r="B119" s="51" t="s">
        <v>1463</v>
      </c>
      <c r="C119" s="286" t="s">
        <v>1464</v>
      </c>
      <c r="D119" s="287" t="s">
        <v>217</v>
      </c>
      <c r="E119" s="42" t="s">
        <v>1495</v>
      </c>
      <c r="F119" s="95" t="s">
        <v>1</v>
      </c>
      <c r="G119" s="46"/>
      <c r="H119" s="37" t="s">
        <v>651</v>
      </c>
    </row>
    <row r="120" spans="1:8" s="10" customFormat="1" ht="17.100000000000001" customHeight="1">
      <c r="A120" s="45">
        <v>29</v>
      </c>
      <c r="B120" s="51" t="s">
        <v>1465</v>
      </c>
      <c r="C120" s="286" t="s">
        <v>554</v>
      </c>
      <c r="D120" s="287" t="s">
        <v>217</v>
      </c>
      <c r="E120" s="42" t="s">
        <v>1495</v>
      </c>
      <c r="F120" s="95" t="s">
        <v>1</v>
      </c>
      <c r="G120" s="46"/>
      <c r="H120" s="37" t="s">
        <v>651</v>
      </c>
    </row>
    <row r="121" spans="1:8" s="10" customFormat="1" ht="17.100000000000001" customHeight="1">
      <c r="A121" s="45">
        <v>30</v>
      </c>
      <c r="B121" s="51" t="s">
        <v>1466</v>
      </c>
      <c r="C121" s="286" t="s">
        <v>1467</v>
      </c>
      <c r="D121" s="287" t="s">
        <v>167</v>
      </c>
      <c r="E121" s="42" t="s">
        <v>1495</v>
      </c>
      <c r="F121" s="95" t="s">
        <v>1</v>
      </c>
      <c r="G121" s="46"/>
      <c r="H121" s="37" t="s">
        <v>651</v>
      </c>
    </row>
    <row r="122" spans="1:8" s="10" customFormat="1" ht="17.100000000000001" customHeight="1">
      <c r="A122" s="45">
        <v>31</v>
      </c>
      <c r="B122" s="51" t="s">
        <v>1468</v>
      </c>
      <c r="C122" s="286" t="s">
        <v>1231</v>
      </c>
      <c r="D122" s="287" t="s">
        <v>1469</v>
      </c>
      <c r="E122" s="42" t="s">
        <v>1495</v>
      </c>
      <c r="F122" s="95" t="s">
        <v>1</v>
      </c>
      <c r="G122" s="46"/>
      <c r="H122" s="37" t="s">
        <v>651</v>
      </c>
    </row>
    <row r="123" spans="1:8" s="10" customFormat="1" ht="17.100000000000001" customHeight="1">
      <c r="A123" s="45">
        <v>32</v>
      </c>
      <c r="B123" s="51" t="s">
        <v>1470</v>
      </c>
      <c r="C123" s="286" t="s">
        <v>218</v>
      </c>
      <c r="D123" s="287" t="s">
        <v>410</v>
      </c>
      <c r="E123" s="42" t="s">
        <v>1495</v>
      </c>
      <c r="F123" s="95" t="s">
        <v>1</v>
      </c>
      <c r="G123" s="45"/>
      <c r="H123" s="37" t="s">
        <v>651</v>
      </c>
    </row>
    <row r="124" spans="1:8" s="10" customFormat="1" ht="17.100000000000001" customHeight="1">
      <c r="A124" s="45">
        <v>33</v>
      </c>
      <c r="B124" s="51" t="s">
        <v>1471</v>
      </c>
      <c r="C124" s="286" t="s">
        <v>218</v>
      </c>
      <c r="D124" s="287" t="s">
        <v>117</v>
      </c>
      <c r="E124" s="42" t="s">
        <v>1495</v>
      </c>
      <c r="F124" s="95" t="s">
        <v>1</v>
      </c>
      <c r="G124" s="46"/>
      <c r="H124" s="37" t="s">
        <v>651</v>
      </c>
    </row>
    <row r="125" spans="1:8" s="10" customFormat="1" ht="17.100000000000001" customHeight="1">
      <c r="A125" s="45">
        <v>34</v>
      </c>
      <c r="B125" s="51" t="s">
        <v>1472</v>
      </c>
      <c r="C125" s="286" t="s">
        <v>1473</v>
      </c>
      <c r="D125" s="287" t="s">
        <v>474</v>
      </c>
      <c r="E125" s="42" t="s">
        <v>1495</v>
      </c>
      <c r="F125" s="95" t="s">
        <v>1</v>
      </c>
      <c r="G125" s="46"/>
      <c r="H125" s="37" t="s">
        <v>651</v>
      </c>
    </row>
    <row r="126" spans="1:8" s="10" customFormat="1" ht="17.100000000000001" customHeight="1">
      <c r="A126" s="45">
        <v>35</v>
      </c>
      <c r="B126" s="51" t="s">
        <v>1474</v>
      </c>
      <c r="C126" s="286" t="s">
        <v>1475</v>
      </c>
      <c r="D126" s="287" t="s">
        <v>50</v>
      </c>
      <c r="E126" s="42" t="s">
        <v>1496</v>
      </c>
      <c r="F126" s="95" t="s">
        <v>1</v>
      </c>
      <c r="G126" s="46"/>
      <c r="H126" s="37" t="s">
        <v>651</v>
      </c>
    </row>
    <row r="127" spans="1:8" s="10" customFormat="1" ht="17.100000000000001" customHeight="1">
      <c r="A127" s="45">
        <v>36</v>
      </c>
      <c r="B127" s="51" t="s">
        <v>1476</v>
      </c>
      <c r="C127" s="286" t="s">
        <v>171</v>
      </c>
      <c r="D127" s="287" t="s">
        <v>173</v>
      </c>
      <c r="E127" s="42" t="s">
        <v>1496</v>
      </c>
      <c r="F127" s="95" t="s">
        <v>1</v>
      </c>
      <c r="G127" s="46"/>
      <c r="H127" s="37" t="s">
        <v>651</v>
      </c>
    </row>
    <row r="128" spans="1:8" s="10" customFormat="1" ht="17.100000000000001" customHeight="1">
      <c r="A128" s="45">
        <v>37</v>
      </c>
      <c r="B128" s="51" t="s">
        <v>1477</v>
      </c>
      <c r="C128" s="286" t="s">
        <v>171</v>
      </c>
      <c r="D128" s="287" t="s">
        <v>185</v>
      </c>
      <c r="E128" s="42" t="s">
        <v>1496</v>
      </c>
      <c r="F128" s="95" t="s">
        <v>1</v>
      </c>
      <c r="G128" s="46"/>
      <c r="H128" s="37" t="s">
        <v>651</v>
      </c>
    </row>
    <row r="129" spans="1:8" s="10" customFormat="1" ht="17.100000000000001" customHeight="1">
      <c r="A129" s="45">
        <v>38</v>
      </c>
      <c r="B129" s="51" t="s">
        <v>1478</v>
      </c>
      <c r="C129" s="286" t="s">
        <v>1004</v>
      </c>
      <c r="D129" s="287" t="s">
        <v>1001</v>
      </c>
      <c r="E129" s="42" t="s">
        <v>1496</v>
      </c>
      <c r="F129" s="95" t="s">
        <v>1</v>
      </c>
      <c r="G129" s="46"/>
      <c r="H129" s="37" t="s">
        <v>651</v>
      </c>
    </row>
    <row r="130" spans="1:8" s="10" customFormat="1" ht="17.100000000000001" customHeight="1">
      <c r="A130" s="45">
        <v>39</v>
      </c>
      <c r="B130" s="51" t="s">
        <v>1479</v>
      </c>
      <c r="C130" s="286" t="s">
        <v>1200</v>
      </c>
      <c r="D130" s="287" t="s">
        <v>10</v>
      </c>
      <c r="E130" s="42" t="s">
        <v>1496</v>
      </c>
      <c r="F130" s="69" t="s">
        <v>848</v>
      </c>
      <c r="G130" s="46"/>
      <c r="H130" s="37" t="s">
        <v>651</v>
      </c>
    </row>
    <row r="131" spans="1:8" s="10" customFormat="1" ht="17.100000000000001" customHeight="1">
      <c r="A131" s="45">
        <v>40</v>
      </c>
      <c r="B131" s="51" t="s">
        <v>1480</v>
      </c>
      <c r="C131" s="286" t="s">
        <v>420</v>
      </c>
      <c r="D131" s="287" t="s">
        <v>97</v>
      </c>
      <c r="E131" s="42" t="s">
        <v>1496</v>
      </c>
      <c r="F131" s="95" t="s">
        <v>1</v>
      </c>
      <c r="G131" s="46"/>
      <c r="H131" s="37" t="s">
        <v>651</v>
      </c>
    </row>
    <row r="132" spans="1:8" s="10" customFormat="1" ht="17.100000000000001" customHeight="1">
      <c r="A132" s="45">
        <v>41</v>
      </c>
      <c r="B132" s="51" t="s">
        <v>1481</v>
      </c>
      <c r="C132" s="286" t="s">
        <v>990</v>
      </c>
      <c r="D132" s="287" t="s">
        <v>1420</v>
      </c>
      <c r="E132" s="42" t="s">
        <v>1496</v>
      </c>
      <c r="F132" s="95" t="s">
        <v>1</v>
      </c>
      <c r="G132" s="46"/>
      <c r="H132" s="37" t="s">
        <v>651</v>
      </c>
    </row>
    <row r="133" spans="1:8" s="10" customFormat="1" ht="17.100000000000001" customHeight="1">
      <c r="A133" s="45">
        <v>42</v>
      </c>
      <c r="B133" s="51" t="s">
        <v>1482</v>
      </c>
      <c r="C133" s="286" t="s">
        <v>1483</v>
      </c>
      <c r="D133" s="287" t="s">
        <v>992</v>
      </c>
      <c r="E133" s="42" t="s">
        <v>1496</v>
      </c>
      <c r="F133" s="95" t="s">
        <v>1</v>
      </c>
      <c r="G133" s="46"/>
      <c r="H133" s="37" t="s">
        <v>651</v>
      </c>
    </row>
    <row r="134" spans="1:8" s="10" customFormat="1" ht="17.100000000000001" customHeight="1">
      <c r="A134" s="45">
        <v>43</v>
      </c>
      <c r="B134" s="51" t="s">
        <v>1484</v>
      </c>
      <c r="C134" s="286" t="s">
        <v>186</v>
      </c>
      <c r="D134" s="287" t="s">
        <v>174</v>
      </c>
      <c r="E134" s="42" t="s">
        <v>1497</v>
      </c>
      <c r="F134" s="95" t="s">
        <v>1</v>
      </c>
      <c r="G134" s="46"/>
      <c r="H134" s="37" t="s">
        <v>651</v>
      </c>
    </row>
    <row r="135" spans="1:8" s="10" customFormat="1" ht="17.100000000000001" customHeight="1">
      <c r="A135" s="45">
        <v>44</v>
      </c>
      <c r="B135" s="51" t="s">
        <v>1485</v>
      </c>
      <c r="C135" s="286" t="s">
        <v>1013</v>
      </c>
      <c r="D135" s="287" t="s">
        <v>120</v>
      </c>
      <c r="E135" s="42" t="s">
        <v>1497</v>
      </c>
      <c r="F135" s="95" t="s">
        <v>1</v>
      </c>
      <c r="G135" s="46"/>
      <c r="H135" s="37" t="s">
        <v>651</v>
      </c>
    </row>
    <row r="136" spans="1:8" s="10" customFormat="1" ht="17.100000000000001" customHeight="1">
      <c r="A136" s="45">
        <v>45</v>
      </c>
      <c r="B136" s="51" t="s">
        <v>1486</v>
      </c>
      <c r="C136" s="286" t="s">
        <v>175</v>
      </c>
      <c r="D136" s="287" t="s">
        <v>150</v>
      </c>
      <c r="E136" s="42" t="s">
        <v>1497</v>
      </c>
      <c r="F136" s="95" t="s">
        <v>1</v>
      </c>
      <c r="G136" s="46"/>
      <c r="H136" s="37" t="s">
        <v>651</v>
      </c>
    </row>
    <row r="137" spans="1:8" s="10" customFormat="1" ht="17.100000000000001" customHeight="1">
      <c r="A137" s="45">
        <v>46</v>
      </c>
      <c r="B137" s="51" t="s">
        <v>1487</v>
      </c>
      <c r="C137" s="286" t="s">
        <v>211</v>
      </c>
      <c r="D137" s="287" t="s">
        <v>1488</v>
      </c>
      <c r="E137" s="42" t="s">
        <v>1497</v>
      </c>
      <c r="F137" s="95" t="s">
        <v>1</v>
      </c>
      <c r="G137" s="46"/>
      <c r="H137" s="37" t="s">
        <v>651</v>
      </c>
    </row>
    <row r="138" spans="1:8" s="10" customFormat="1" ht="17.100000000000001" customHeight="1">
      <c r="A138" s="45">
        <v>47</v>
      </c>
      <c r="B138" s="51" t="s">
        <v>1489</v>
      </c>
      <c r="C138" s="286" t="s">
        <v>1061</v>
      </c>
      <c r="D138" s="287" t="s">
        <v>89</v>
      </c>
      <c r="E138" s="42" t="s">
        <v>1497</v>
      </c>
      <c r="F138" s="95" t="s">
        <v>1</v>
      </c>
      <c r="G138" s="46"/>
      <c r="H138" s="37" t="s">
        <v>651</v>
      </c>
    </row>
    <row r="139" spans="1:8" s="108" customFormat="1" ht="20.100000000000001" customHeight="1">
      <c r="A139" s="107"/>
      <c r="B139" s="504" t="s">
        <v>255</v>
      </c>
      <c r="C139" s="505"/>
      <c r="D139" s="125">
        <f>A205</f>
        <v>66</v>
      </c>
      <c r="E139" s="95"/>
      <c r="F139" s="69"/>
      <c r="G139" s="54"/>
    </row>
    <row r="140" spans="1:8" s="10" customFormat="1" ht="16.5" customHeight="1">
      <c r="A140" s="45">
        <v>1</v>
      </c>
      <c r="B140" s="51" t="s">
        <v>1499</v>
      </c>
      <c r="C140" s="286" t="s">
        <v>216</v>
      </c>
      <c r="D140" s="287" t="s">
        <v>11</v>
      </c>
      <c r="E140" s="42" t="s">
        <v>1587</v>
      </c>
      <c r="F140" s="69" t="s">
        <v>1866</v>
      </c>
      <c r="G140" s="46"/>
      <c r="H140" s="37" t="s">
        <v>757</v>
      </c>
    </row>
    <row r="141" spans="1:8" s="10" customFormat="1" ht="16.5" customHeight="1">
      <c r="A141" s="45">
        <v>2</v>
      </c>
      <c r="B141" s="51" t="s">
        <v>1500</v>
      </c>
      <c r="C141" s="286" t="s">
        <v>387</v>
      </c>
      <c r="D141" s="287" t="s">
        <v>185</v>
      </c>
      <c r="E141" s="42" t="s">
        <v>1587</v>
      </c>
      <c r="F141" s="95" t="s">
        <v>1</v>
      </c>
      <c r="G141" s="46"/>
      <c r="H141" s="37" t="s">
        <v>757</v>
      </c>
    </row>
    <row r="142" spans="1:8" s="10" customFormat="1" ht="16.5" customHeight="1">
      <c r="A142" s="45">
        <v>3</v>
      </c>
      <c r="B142" s="51" t="s">
        <v>1501</v>
      </c>
      <c r="C142" s="286" t="s">
        <v>1502</v>
      </c>
      <c r="D142" s="287" t="s">
        <v>995</v>
      </c>
      <c r="E142" s="42" t="s">
        <v>1587</v>
      </c>
      <c r="F142" s="95" t="s">
        <v>1</v>
      </c>
      <c r="G142" s="45"/>
      <c r="H142" s="37" t="s">
        <v>757</v>
      </c>
    </row>
    <row r="143" spans="1:8" s="10" customFormat="1" ht="16.5" customHeight="1">
      <c r="A143" s="45">
        <v>4</v>
      </c>
      <c r="B143" s="51" t="s">
        <v>1503</v>
      </c>
      <c r="C143" s="286" t="s">
        <v>206</v>
      </c>
      <c r="D143" s="287" t="s">
        <v>77</v>
      </c>
      <c r="E143" s="42" t="s">
        <v>1588</v>
      </c>
      <c r="F143" s="95" t="s">
        <v>1</v>
      </c>
      <c r="G143" s="46"/>
      <c r="H143" s="37" t="s">
        <v>757</v>
      </c>
    </row>
    <row r="144" spans="1:8" s="10" customFormat="1" ht="16.5" customHeight="1">
      <c r="A144" s="45">
        <v>5</v>
      </c>
      <c r="B144" s="51" t="s">
        <v>1504</v>
      </c>
      <c r="C144" s="286" t="s">
        <v>990</v>
      </c>
      <c r="D144" s="287" t="s">
        <v>47</v>
      </c>
      <c r="E144" s="42" t="s">
        <v>1588</v>
      </c>
      <c r="F144" s="95" t="s">
        <v>1</v>
      </c>
      <c r="G144" s="46"/>
      <c r="H144" s="37" t="s">
        <v>757</v>
      </c>
    </row>
    <row r="145" spans="1:8" s="10" customFormat="1" ht="16.5" customHeight="1">
      <c r="A145" s="45">
        <v>6</v>
      </c>
      <c r="B145" s="51" t="s">
        <v>1505</v>
      </c>
      <c r="C145" s="286" t="s">
        <v>1506</v>
      </c>
      <c r="D145" s="287" t="s">
        <v>134</v>
      </c>
      <c r="E145" s="42" t="s">
        <v>1588</v>
      </c>
      <c r="F145" s="95" t="s">
        <v>1</v>
      </c>
      <c r="G145" s="46"/>
      <c r="H145" s="37" t="s">
        <v>757</v>
      </c>
    </row>
    <row r="146" spans="1:8" s="10" customFormat="1" ht="16.5" customHeight="1">
      <c r="A146" s="45">
        <v>7</v>
      </c>
      <c r="B146" s="70" t="s">
        <v>1507</v>
      </c>
      <c r="C146" s="284" t="s">
        <v>175</v>
      </c>
      <c r="D146" s="285" t="s">
        <v>133</v>
      </c>
      <c r="E146" s="42" t="s">
        <v>1588</v>
      </c>
      <c r="F146" s="95" t="s">
        <v>1</v>
      </c>
      <c r="G146" s="46"/>
      <c r="H146" s="37" t="s">
        <v>757</v>
      </c>
    </row>
    <row r="147" spans="1:8" s="10" customFormat="1" ht="16.5" customHeight="1">
      <c r="A147" s="45">
        <v>8</v>
      </c>
      <c r="B147" s="51" t="s">
        <v>1508</v>
      </c>
      <c r="C147" s="286" t="s">
        <v>1509</v>
      </c>
      <c r="D147" s="287" t="s">
        <v>113</v>
      </c>
      <c r="E147" s="42" t="s">
        <v>1588</v>
      </c>
      <c r="F147" s="95" t="s">
        <v>1</v>
      </c>
      <c r="G147" s="46"/>
      <c r="H147" s="37" t="s">
        <v>757</v>
      </c>
    </row>
    <row r="148" spans="1:8" s="10" customFormat="1" ht="16.5" customHeight="1">
      <c r="A148" s="45">
        <v>9</v>
      </c>
      <c r="B148" s="51" t="s">
        <v>1510</v>
      </c>
      <c r="C148" s="286" t="s">
        <v>1511</v>
      </c>
      <c r="D148" s="287" t="s">
        <v>1005</v>
      </c>
      <c r="E148" s="42" t="s">
        <v>1589</v>
      </c>
      <c r="F148" s="95" t="s">
        <v>1</v>
      </c>
      <c r="G148" s="46"/>
      <c r="H148" s="37" t="s">
        <v>757</v>
      </c>
    </row>
    <row r="149" spans="1:8" s="10" customFormat="1" ht="16.5" customHeight="1">
      <c r="A149" s="45">
        <v>10</v>
      </c>
      <c r="B149" s="51" t="s">
        <v>1512</v>
      </c>
      <c r="C149" s="286" t="s">
        <v>1513</v>
      </c>
      <c r="D149" s="287" t="s">
        <v>1156</v>
      </c>
      <c r="E149" s="42" t="s">
        <v>1589</v>
      </c>
      <c r="F149" s="95" t="s">
        <v>1</v>
      </c>
      <c r="G149" s="46"/>
      <c r="H149" s="37" t="s">
        <v>757</v>
      </c>
    </row>
    <row r="150" spans="1:8" s="10" customFormat="1" ht="16.5" customHeight="1">
      <c r="A150" s="45">
        <v>11</v>
      </c>
      <c r="B150" s="51" t="s">
        <v>1514</v>
      </c>
      <c r="C150" s="286" t="s">
        <v>1154</v>
      </c>
      <c r="D150" s="287" t="s">
        <v>195</v>
      </c>
      <c r="E150" s="42" t="s">
        <v>1590</v>
      </c>
      <c r="F150" s="95" t="s">
        <v>1</v>
      </c>
      <c r="G150" s="46"/>
      <c r="H150" s="37" t="s">
        <v>757</v>
      </c>
    </row>
    <row r="151" spans="1:8" s="10" customFormat="1" ht="16.5" customHeight="1">
      <c r="A151" s="45">
        <v>12</v>
      </c>
      <c r="B151" s="51" t="s">
        <v>1515</v>
      </c>
      <c r="C151" s="286" t="s">
        <v>994</v>
      </c>
      <c r="D151" s="287" t="s">
        <v>47</v>
      </c>
      <c r="E151" s="42" t="s">
        <v>1590</v>
      </c>
      <c r="F151" s="95" t="s">
        <v>1</v>
      </c>
      <c r="G151" s="46"/>
      <c r="H151" s="37" t="s">
        <v>757</v>
      </c>
    </row>
    <row r="152" spans="1:8" s="10" customFormat="1" ht="16.5" customHeight="1">
      <c r="A152" s="45">
        <v>13</v>
      </c>
      <c r="B152" s="51" t="s">
        <v>1516</v>
      </c>
      <c r="C152" s="286" t="s">
        <v>83</v>
      </c>
      <c r="D152" s="287" t="s">
        <v>215</v>
      </c>
      <c r="E152" s="42" t="s">
        <v>1590</v>
      </c>
      <c r="F152" s="95" t="s">
        <v>1</v>
      </c>
      <c r="G152" s="46"/>
      <c r="H152" s="37" t="s">
        <v>757</v>
      </c>
    </row>
    <row r="153" spans="1:8" s="10" customFormat="1" ht="16.5" customHeight="1">
      <c r="A153" s="45">
        <v>14</v>
      </c>
      <c r="B153" s="51" t="s">
        <v>1517</v>
      </c>
      <c r="C153" s="286" t="s">
        <v>85</v>
      </c>
      <c r="D153" s="287" t="s">
        <v>1488</v>
      </c>
      <c r="E153" s="42" t="s">
        <v>1590</v>
      </c>
      <c r="F153" s="95" t="s">
        <v>1</v>
      </c>
      <c r="G153" s="46"/>
      <c r="H153" s="37" t="s">
        <v>757</v>
      </c>
    </row>
    <row r="154" spans="1:8" s="10" customFormat="1" ht="16.5" customHeight="1">
      <c r="A154" s="45">
        <v>15</v>
      </c>
      <c r="B154" s="51" t="s">
        <v>1518</v>
      </c>
      <c r="C154" s="286" t="s">
        <v>1019</v>
      </c>
      <c r="D154" s="287" t="s">
        <v>67</v>
      </c>
      <c r="E154" s="42" t="s">
        <v>1590</v>
      </c>
      <c r="F154" s="95" t="s">
        <v>1</v>
      </c>
      <c r="G154" s="46"/>
      <c r="H154" s="37" t="s">
        <v>757</v>
      </c>
    </row>
    <row r="155" spans="1:8" s="10" customFormat="1" ht="16.5" customHeight="1">
      <c r="A155" s="45">
        <v>16</v>
      </c>
      <c r="B155" s="51" t="s">
        <v>1519</v>
      </c>
      <c r="C155" s="286" t="s">
        <v>203</v>
      </c>
      <c r="D155" s="287" t="s">
        <v>1520</v>
      </c>
      <c r="E155" s="42" t="s">
        <v>1591</v>
      </c>
      <c r="F155" s="95" t="s">
        <v>1</v>
      </c>
      <c r="G155" s="46"/>
      <c r="H155" s="37" t="s">
        <v>757</v>
      </c>
    </row>
    <row r="156" spans="1:8" s="10" customFormat="1" ht="16.5" customHeight="1">
      <c r="A156" s="45">
        <v>17</v>
      </c>
      <c r="B156" s="51" t="s">
        <v>1521</v>
      </c>
      <c r="C156" s="286" t="s">
        <v>162</v>
      </c>
      <c r="D156" s="287" t="s">
        <v>57</v>
      </c>
      <c r="E156" s="42" t="s">
        <v>1591</v>
      </c>
      <c r="F156" s="95" t="s">
        <v>1</v>
      </c>
      <c r="G156" s="46"/>
      <c r="H156" s="37" t="s">
        <v>757</v>
      </c>
    </row>
    <row r="157" spans="1:8" s="10" customFormat="1" ht="16.5" customHeight="1">
      <c r="A157" s="45">
        <v>18</v>
      </c>
      <c r="B157" s="51" t="s">
        <v>1522</v>
      </c>
      <c r="C157" s="286" t="s">
        <v>1188</v>
      </c>
      <c r="D157" s="287" t="s">
        <v>57</v>
      </c>
      <c r="E157" s="42" t="s">
        <v>1591</v>
      </c>
      <c r="F157" s="95" t="s">
        <v>1</v>
      </c>
      <c r="G157" s="46"/>
      <c r="H157" s="37" t="s">
        <v>757</v>
      </c>
    </row>
    <row r="158" spans="1:8" s="10" customFormat="1" ht="16.5" customHeight="1">
      <c r="A158" s="45">
        <v>19</v>
      </c>
      <c r="B158" s="51" t="s">
        <v>1523</v>
      </c>
      <c r="C158" s="286" t="s">
        <v>1144</v>
      </c>
      <c r="D158" s="287" t="s">
        <v>174</v>
      </c>
      <c r="E158" s="42" t="s">
        <v>1591</v>
      </c>
      <c r="F158" s="95" t="s">
        <v>1</v>
      </c>
      <c r="G158" s="46"/>
      <c r="H158" s="37" t="s">
        <v>757</v>
      </c>
    </row>
    <row r="159" spans="1:8" s="10" customFormat="1" ht="16.5" customHeight="1">
      <c r="A159" s="45">
        <v>20</v>
      </c>
      <c r="B159" s="51" t="s">
        <v>1524</v>
      </c>
      <c r="C159" s="286" t="s">
        <v>75</v>
      </c>
      <c r="D159" s="287" t="s">
        <v>272</v>
      </c>
      <c r="E159" s="42" t="s">
        <v>1591</v>
      </c>
      <c r="F159" s="95" t="s">
        <v>1</v>
      </c>
      <c r="G159" s="46"/>
      <c r="H159" s="37" t="s">
        <v>757</v>
      </c>
    </row>
    <row r="160" spans="1:8" s="10" customFormat="1" ht="16.5" customHeight="1">
      <c r="A160" s="45">
        <v>21</v>
      </c>
      <c r="B160" s="51" t="s">
        <v>1525</v>
      </c>
      <c r="C160" s="286" t="s">
        <v>125</v>
      </c>
      <c r="D160" s="287" t="s">
        <v>152</v>
      </c>
      <c r="E160" s="42" t="s">
        <v>1591</v>
      </c>
      <c r="F160" s="95" t="s">
        <v>1</v>
      </c>
      <c r="G160" s="46"/>
      <c r="H160" s="37" t="s">
        <v>757</v>
      </c>
    </row>
    <row r="161" spans="1:8" s="10" customFormat="1" ht="16.5" customHeight="1">
      <c r="A161" s="45">
        <v>22</v>
      </c>
      <c r="B161" s="51" t="s">
        <v>1526</v>
      </c>
      <c r="C161" s="286" t="s">
        <v>216</v>
      </c>
      <c r="D161" s="287" t="s">
        <v>146</v>
      </c>
      <c r="E161" s="42" t="s">
        <v>1591</v>
      </c>
      <c r="F161" s="95" t="s">
        <v>1</v>
      </c>
      <c r="G161" s="46"/>
      <c r="H161" s="37" t="s">
        <v>757</v>
      </c>
    </row>
    <row r="162" spans="1:8" s="10" customFormat="1" ht="16.5" customHeight="1">
      <c r="A162" s="45">
        <v>23</v>
      </c>
      <c r="B162" s="51" t="s">
        <v>1527</v>
      </c>
      <c r="C162" s="286" t="s">
        <v>1528</v>
      </c>
      <c r="D162" s="287" t="s">
        <v>200</v>
      </c>
      <c r="E162" s="42" t="s">
        <v>1591</v>
      </c>
      <c r="F162" s="95" t="s">
        <v>1</v>
      </c>
      <c r="G162" s="46"/>
      <c r="H162" s="37" t="s">
        <v>757</v>
      </c>
    </row>
    <row r="163" spans="1:8" s="10" customFormat="1" ht="16.5" customHeight="1">
      <c r="A163" s="45">
        <v>24</v>
      </c>
      <c r="B163" s="51" t="s">
        <v>1529</v>
      </c>
      <c r="C163" s="286" t="s">
        <v>1058</v>
      </c>
      <c r="D163" s="287" t="s">
        <v>45</v>
      </c>
      <c r="E163" s="42" t="s">
        <v>1591</v>
      </c>
      <c r="F163" s="95" t="s">
        <v>1</v>
      </c>
      <c r="G163" s="46"/>
      <c r="H163" s="37" t="s">
        <v>757</v>
      </c>
    </row>
    <row r="164" spans="1:8" s="10" customFormat="1" ht="16.5" customHeight="1">
      <c r="A164" s="45">
        <v>25</v>
      </c>
      <c r="B164" s="51" t="s">
        <v>1530</v>
      </c>
      <c r="C164" s="286" t="s">
        <v>1531</v>
      </c>
      <c r="D164" s="287" t="s">
        <v>1110</v>
      </c>
      <c r="E164" s="42" t="s">
        <v>1591</v>
      </c>
      <c r="F164" s="95" t="s">
        <v>1</v>
      </c>
      <c r="G164" s="46"/>
      <c r="H164" s="37" t="s">
        <v>757</v>
      </c>
    </row>
    <row r="165" spans="1:8" s="10" customFormat="1" ht="16.5" customHeight="1">
      <c r="A165" s="45">
        <v>26</v>
      </c>
      <c r="B165" s="51" t="s">
        <v>1532</v>
      </c>
      <c r="C165" s="286" t="s">
        <v>994</v>
      </c>
      <c r="D165" s="287" t="s">
        <v>71</v>
      </c>
      <c r="E165" s="42" t="s">
        <v>1591</v>
      </c>
      <c r="F165" s="95" t="s">
        <v>1</v>
      </c>
      <c r="G165" s="46"/>
      <c r="H165" s="37" t="s">
        <v>757</v>
      </c>
    </row>
    <row r="166" spans="1:8" s="10" customFormat="1" ht="16.5" customHeight="1">
      <c r="A166" s="45">
        <v>27</v>
      </c>
      <c r="B166" s="51" t="s">
        <v>1533</v>
      </c>
      <c r="C166" s="286" t="s">
        <v>222</v>
      </c>
      <c r="D166" s="287" t="s">
        <v>173</v>
      </c>
      <c r="E166" s="42" t="s">
        <v>1592</v>
      </c>
      <c r="F166" s="95" t="s">
        <v>1</v>
      </c>
      <c r="G166" s="46"/>
      <c r="H166" s="37" t="s">
        <v>757</v>
      </c>
    </row>
    <row r="167" spans="1:8" s="10" customFormat="1" ht="16.5" customHeight="1">
      <c r="A167" s="45">
        <v>28</v>
      </c>
      <c r="B167" s="51" t="s">
        <v>1534</v>
      </c>
      <c r="C167" s="286" t="s">
        <v>1028</v>
      </c>
      <c r="D167" s="287" t="s">
        <v>1343</v>
      </c>
      <c r="E167" s="42" t="s">
        <v>1592</v>
      </c>
      <c r="F167" s="95" t="s">
        <v>1</v>
      </c>
      <c r="G167" s="46"/>
      <c r="H167" s="37" t="s">
        <v>757</v>
      </c>
    </row>
    <row r="168" spans="1:8" s="10" customFormat="1" ht="16.5" customHeight="1">
      <c r="A168" s="45">
        <v>29</v>
      </c>
      <c r="B168" s="51" t="s">
        <v>1535</v>
      </c>
      <c r="C168" s="286" t="s">
        <v>75</v>
      </c>
      <c r="D168" s="287" t="s">
        <v>63</v>
      </c>
      <c r="E168" s="42" t="s">
        <v>1592</v>
      </c>
      <c r="F168" s="95" t="s">
        <v>1</v>
      </c>
      <c r="G168" s="46"/>
      <c r="H168" s="37" t="s">
        <v>757</v>
      </c>
    </row>
    <row r="169" spans="1:8" s="10" customFormat="1" ht="16.5" customHeight="1">
      <c r="A169" s="45">
        <v>30</v>
      </c>
      <c r="B169" s="51" t="s">
        <v>1536</v>
      </c>
      <c r="C169" s="286" t="s">
        <v>1537</v>
      </c>
      <c r="D169" s="287" t="s">
        <v>151</v>
      </c>
      <c r="E169" s="42" t="s">
        <v>1592</v>
      </c>
      <c r="F169" s="95" t="s">
        <v>1</v>
      </c>
      <c r="G169" s="46"/>
      <c r="H169" s="37" t="s">
        <v>757</v>
      </c>
    </row>
    <row r="170" spans="1:8" s="10" customFormat="1" ht="16.5" customHeight="1">
      <c r="A170" s="45">
        <v>31</v>
      </c>
      <c r="B170" s="51" t="s">
        <v>1538</v>
      </c>
      <c r="C170" s="286" t="s">
        <v>375</v>
      </c>
      <c r="D170" s="287" t="s">
        <v>10</v>
      </c>
      <c r="E170" s="42" t="s">
        <v>1592</v>
      </c>
      <c r="F170" s="95" t="s">
        <v>1</v>
      </c>
      <c r="G170" s="46"/>
      <c r="H170" s="37" t="s">
        <v>757</v>
      </c>
    </row>
    <row r="171" spans="1:8" s="10" customFormat="1" ht="16.5" customHeight="1">
      <c r="A171" s="45">
        <v>32</v>
      </c>
      <c r="B171" s="51" t="s">
        <v>1539</v>
      </c>
      <c r="C171" s="286" t="s">
        <v>1540</v>
      </c>
      <c r="D171" s="287" t="s">
        <v>146</v>
      </c>
      <c r="E171" s="42" t="s">
        <v>1592</v>
      </c>
      <c r="F171" s="95" t="s">
        <v>1</v>
      </c>
      <c r="G171" s="46"/>
      <c r="H171" s="37" t="s">
        <v>757</v>
      </c>
    </row>
    <row r="172" spans="1:8" s="10" customFormat="1" ht="16.5" customHeight="1">
      <c r="A172" s="45">
        <v>33</v>
      </c>
      <c r="B172" s="51" t="s">
        <v>1541</v>
      </c>
      <c r="C172" s="286" t="s">
        <v>62</v>
      </c>
      <c r="D172" s="287" t="s">
        <v>146</v>
      </c>
      <c r="E172" s="42" t="s">
        <v>1592</v>
      </c>
      <c r="F172" s="95" t="s">
        <v>1</v>
      </c>
      <c r="G172" s="45"/>
      <c r="H172" s="37" t="s">
        <v>757</v>
      </c>
    </row>
    <row r="173" spans="1:8" s="10" customFormat="1" ht="16.5" customHeight="1">
      <c r="A173" s="45">
        <v>34</v>
      </c>
      <c r="B173" s="51" t="s">
        <v>1542</v>
      </c>
      <c r="C173" s="286" t="s">
        <v>285</v>
      </c>
      <c r="D173" s="287" t="s">
        <v>161</v>
      </c>
      <c r="E173" s="42" t="s">
        <v>1592</v>
      </c>
      <c r="F173" s="95" t="s">
        <v>1</v>
      </c>
      <c r="G173" s="46"/>
      <c r="H173" s="37" t="s">
        <v>757</v>
      </c>
    </row>
    <row r="174" spans="1:8" s="10" customFormat="1" ht="16.5" customHeight="1">
      <c r="A174" s="45">
        <v>35</v>
      </c>
      <c r="B174" s="51" t="s">
        <v>1543</v>
      </c>
      <c r="C174" s="286" t="s">
        <v>101</v>
      </c>
      <c r="D174" s="287" t="s">
        <v>161</v>
      </c>
      <c r="E174" s="42" t="s">
        <v>1592</v>
      </c>
      <c r="F174" s="95" t="s">
        <v>1</v>
      </c>
      <c r="G174" s="46"/>
      <c r="H174" s="37" t="s">
        <v>757</v>
      </c>
    </row>
    <row r="175" spans="1:8" s="10" customFormat="1" ht="16.5" customHeight="1">
      <c r="A175" s="45">
        <v>36</v>
      </c>
      <c r="B175" s="51" t="s">
        <v>1544</v>
      </c>
      <c r="C175" s="286" t="s">
        <v>85</v>
      </c>
      <c r="D175" s="287" t="s">
        <v>998</v>
      </c>
      <c r="E175" s="42" t="s">
        <v>1592</v>
      </c>
      <c r="F175" s="69" t="s">
        <v>848</v>
      </c>
      <c r="G175" s="46"/>
      <c r="H175" s="37" t="s">
        <v>757</v>
      </c>
    </row>
    <row r="176" spans="1:8" s="10" customFormat="1" ht="16.5" customHeight="1">
      <c r="A176" s="45">
        <v>37</v>
      </c>
      <c r="B176" s="51" t="s">
        <v>1545</v>
      </c>
      <c r="C176" s="286" t="s">
        <v>83</v>
      </c>
      <c r="D176" s="287" t="s">
        <v>6</v>
      </c>
      <c r="E176" s="42" t="s">
        <v>1592</v>
      </c>
      <c r="F176" s="95" t="s">
        <v>1</v>
      </c>
      <c r="G176" s="46"/>
      <c r="H176" s="37" t="s">
        <v>757</v>
      </c>
    </row>
    <row r="177" spans="1:8" s="10" customFormat="1" ht="16.5" customHeight="1">
      <c r="A177" s="45">
        <v>38</v>
      </c>
      <c r="B177" s="51" t="s">
        <v>1546</v>
      </c>
      <c r="C177" s="286" t="s">
        <v>184</v>
      </c>
      <c r="D177" s="287" t="s">
        <v>71</v>
      </c>
      <c r="E177" s="42" t="s">
        <v>1592</v>
      </c>
      <c r="F177" s="95" t="s">
        <v>1</v>
      </c>
      <c r="G177" s="46"/>
      <c r="H177" s="37" t="s">
        <v>757</v>
      </c>
    </row>
    <row r="178" spans="1:8" s="10" customFormat="1" ht="16.5" customHeight="1">
      <c r="A178" s="45">
        <v>39</v>
      </c>
      <c r="B178" s="51" t="s">
        <v>1547</v>
      </c>
      <c r="C178" s="286" t="s">
        <v>211</v>
      </c>
      <c r="D178" s="287" t="s">
        <v>36</v>
      </c>
      <c r="E178" s="42" t="s">
        <v>1593</v>
      </c>
      <c r="F178" s="95" t="s">
        <v>1</v>
      </c>
      <c r="G178" s="46"/>
      <c r="H178" s="37" t="s">
        <v>757</v>
      </c>
    </row>
    <row r="179" spans="1:8" s="10" customFormat="1" ht="16.5" customHeight="1">
      <c r="A179" s="45">
        <v>40</v>
      </c>
      <c r="B179" s="51" t="s">
        <v>1548</v>
      </c>
      <c r="C179" s="286" t="s">
        <v>1054</v>
      </c>
      <c r="D179" s="287" t="s">
        <v>158</v>
      </c>
      <c r="E179" s="42" t="s">
        <v>1593</v>
      </c>
      <c r="F179" s="95" t="s">
        <v>1</v>
      </c>
      <c r="G179" s="46"/>
      <c r="H179" s="37" t="s">
        <v>757</v>
      </c>
    </row>
    <row r="180" spans="1:8" s="10" customFormat="1" ht="16.5" customHeight="1">
      <c r="A180" s="45">
        <v>41</v>
      </c>
      <c r="B180" s="51" t="s">
        <v>1549</v>
      </c>
      <c r="C180" s="286" t="s">
        <v>1550</v>
      </c>
      <c r="D180" s="287" t="s">
        <v>77</v>
      </c>
      <c r="E180" s="42" t="s">
        <v>1593</v>
      </c>
      <c r="F180" s="95" t="s">
        <v>1</v>
      </c>
      <c r="G180" s="46"/>
      <c r="H180" s="37" t="s">
        <v>757</v>
      </c>
    </row>
    <row r="181" spans="1:8" s="10" customFormat="1" ht="16.5" customHeight="1">
      <c r="A181" s="45">
        <v>42</v>
      </c>
      <c r="B181" s="51" t="s">
        <v>1551</v>
      </c>
      <c r="C181" s="286" t="s">
        <v>175</v>
      </c>
      <c r="D181" s="287" t="s">
        <v>1552</v>
      </c>
      <c r="E181" s="42" t="s">
        <v>1593</v>
      </c>
      <c r="F181" s="95" t="s">
        <v>1</v>
      </c>
      <c r="G181" s="46"/>
      <c r="H181" s="37" t="s">
        <v>757</v>
      </c>
    </row>
    <row r="182" spans="1:8" s="10" customFormat="1" ht="16.5" customHeight="1">
      <c r="A182" s="45">
        <v>43</v>
      </c>
      <c r="B182" s="51" t="s">
        <v>1553</v>
      </c>
      <c r="C182" s="286" t="s">
        <v>388</v>
      </c>
      <c r="D182" s="287" t="s">
        <v>198</v>
      </c>
      <c r="E182" s="42" t="s">
        <v>1593</v>
      </c>
      <c r="F182" s="95" t="s">
        <v>1</v>
      </c>
      <c r="G182" s="46"/>
      <c r="H182" s="37" t="s">
        <v>757</v>
      </c>
    </row>
    <row r="183" spans="1:8" s="10" customFormat="1" ht="16.5" customHeight="1">
      <c r="A183" s="45">
        <v>44</v>
      </c>
      <c r="B183" s="51" t="s">
        <v>1554</v>
      </c>
      <c r="C183" s="286" t="s">
        <v>1060</v>
      </c>
      <c r="D183" s="287" t="s">
        <v>1226</v>
      </c>
      <c r="E183" s="42" t="s">
        <v>1593</v>
      </c>
      <c r="F183" s="95" t="s">
        <v>1</v>
      </c>
      <c r="G183" s="46"/>
      <c r="H183" s="37" t="s">
        <v>757</v>
      </c>
    </row>
    <row r="184" spans="1:8" s="10" customFormat="1" ht="16.5" customHeight="1">
      <c r="A184" s="45">
        <v>45</v>
      </c>
      <c r="B184" s="51" t="s">
        <v>1555</v>
      </c>
      <c r="C184" s="286" t="s">
        <v>1556</v>
      </c>
      <c r="D184" s="287" t="s">
        <v>212</v>
      </c>
      <c r="E184" s="42" t="s">
        <v>1593</v>
      </c>
      <c r="F184" s="95" t="s">
        <v>1</v>
      </c>
      <c r="G184" s="46"/>
      <c r="H184" s="37" t="s">
        <v>757</v>
      </c>
    </row>
    <row r="185" spans="1:8" s="10" customFormat="1" ht="16.5" customHeight="1">
      <c r="A185" s="45">
        <v>46</v>
      </c>
      <c r="B185" s="51" t="s">
        <v>1557</v>
      </c>
      <c r="C185" s="286" t="s">
        <v>211</v>
      </c>
      <c r="D185" s="287" t="s">
        <v>1558</v>
      </c>
      <c r="E185" s="42" t="s">
        <v>1593</v>
      </c>
      <c r="F185" s="95" t="s">
        <v>1</v>
      </c>
      <c r="G185" s="46"/>
      <c r="H185" s="37" t="s">
        <v>757</v>
      </c>
    </row>
    <row r="186" spans="1:8" s="10" customFormat="1" ht="16.5" customHeight="1">
      <c r="A186" s="45">
        <v>47</v>
      </c>
      <c r="B186" s="51" t="s">
        <v>1559</v>
      </c>
      <c r="C186" s="286" t="s">
        <v>1560</v>
      </c>
      <c r="D186" s="287" t="s">
        <v>46</v>
      </c>
      <c r="E186" s="42" t="s">
        <v>1593</v>
      </c>
      <c r="F186" s="95" t="s">
        <v>1</v>
      </c>
      <c r="G186" s="46"/>
      <c r="H186" s="37" t="s">
        <v>757</v>
      </c>
    </row>
    <row r="187" spans="1:8" s="10" customFormat="1" ht="16.5" customHeight="1">
      <c r="A187" s="45">
        <v>48</v>
      </c>
      <c r="B187" s="51" t="s">
        <v>1561</v>
      </c>
      <c r="C187" s="286" t="s">
        <v>1053</v>
      </c>
      <c r="D187" s="287" t="s">
        <v>113</v>
      </c>
      <c r="E187" s="42" t="s">
        <v>1593</v>
      </c>
      <c r="F187" s="95" t="s">
        <v>1</v>
      </c>
      <c r="G187" s="46"/>
      <c r="H187" s="37" t="s">
        <v>757</v>
      </c>
    </row>
    <row r="188" spans="1:8" s="10" customFormat="1" ht="16.5" customHeight="1">
      <c r="A188" s="45">
        <v>49</v>
      </c>
      <c r="B188" s="51" t="s">
        <v>1562</v>
      </c>
      <c r="C188" s="286" t="s">
        <v>149</v>
      </c>
      <c r="D188" s="287" t="s">
        <v>66</v>
      </c>
      <c r="E188" s="42" t="s">
        <v>1594</v>
      </c>
      <c r="F188" s="95" t="s">
        <v>1</v>
      </c>
      <c r="G188" s="46"/>
      <c r="H188" s="37" t="s">
        <v>757</v>
      </c>
    </row>
    <row r="189" spans="1:8" s="10" customFormat="1" ht="16.5" customHeight="1">
      <c r="A189" s="45">
        <v>50</v>
      </c>
      <c r="B189" s="51" t="s">
        <v>1563</v>
      </c>
      <c r="C189" s="286" t="s">
        <v>196</v>
      </c>
      <c r="D189" s="287" t="s">
        <v>182</v>
      </c>
      <c r="E189" s="42" t="s">
        <v>1594</v>
      </c>
      <c r="F189" s="95" t="s">
        <v>1</v>
      </c>
      <c r="G189" s="46"/>
      <c r="H189" s="37" t="s">
        <v>757</v>
      </c>
    </row>
    <row r="190" spans="1:8" s="10" customFormat="1" ht="16.5" customHeight="1">
      <c r="A190" s="45">
        <v>51</v>
      </c>
      <c r="B190" s="51" t="s">
        <v>1564</v>
      </c>
      <c r="C190" s="286" t="s">
        <v>426</v>
      </c>
      <c r="D190" s="287" t="s">
        <v>49</v>
      </c>
      <c r="E190" s="42" t="s">
        <v>1594</v>
      </c>
      <c r="F190" s="95" t="s">
        <v>1</v>
      </c>
      <c r="G190" s="46"/>
      <c r="H190" s="37" t="s">
        <v>757</v>
      </c>
    </row>
    <row r="191" spans="1:8" s="10" customFormat="1" ht="16.5" customHeight="1">
      <c r="A191" s="45">
        <v>52</v>
      </c>
      <c r="B191" s="51" t="s">
        <v>1565</v>
      </c>
      <c r="C191" s="286" t="s">
        <v>994</v>
      </c>
      <c r="D191" s="287" t="s">
        <v>1026</v>
      </c>
      <c r="E191" s="42" t="s">
        <v>1595</v>
      </c>
      <c r="F191" s="95" t="s">
        <v>1</v>
      </c>
      <c r="G191" s="46"/>
      <c r="H191" s="37" t="s">
        <v>757</v>
      </c>
    </row>
    <row r="192" spans="1:8" s="10" customFormat="1" ht="16.5" customHeight="1">
      <c r="A192" s="45">
        <v>53</v>
      </c>
      <c r="B192" s="51" t="s">
        <v>1566</v>
      </c>
      <c r="C192" s="286" t="s">
        <v>130</v>
      </c>
      <c r="D192" s="287" t="s">
        <v>123</v>
      </c>
      <c r="E192" s="42" t="s">
        <v>1595</v>
      </c>
      <c r="F192" s="95" t="s">
        <v>1</v>
      </c>
      <c r="G192" s="46"/>
      <c r="H192" s="37" t="s">
        <v>757</v>
      </c>
    </row>
    <row r="193" spans="1:8" s="10" customFormat="1" ht="16.5" customHeight="1">
      <c r="A193" s="45">
        <v>54</v>
      </c>
      <c r="B193" s="51" t="s">
        <v>1567</v>
      </c>
      <c r="C193" s="286" t="s">
        <v>20</v>
      </c>
      <c r="D193" s="287" t="s">
        <v>150</v>
      </c>
      <c r="E193" s="42" t="s">
        <v>1595</v>
      </c>
      <c r="F193" s="95" t="s">
        <v>1</v>
      </c>
      <c r="G193" s="46"/>
      <c r="H193" s="37" t="s">
        <v>757</v>
      </c>
    </row>
    <row r="194" spans="1:8" s="10" customFormat="1" ht="16.5" customHeight="1">
      <c r="A194" s="45">
        <v>55</v>
      </c>
      <c r="B194" s="51" t="s">
        <v>1568</v>
      </c>
      <c r="C194" s="286" t="s">
        <v>1153</v>
      </c>
      <c r="D194" s="287" t="s">
        <v>148</v>
      </c>
      <c r="E194" s="42" t="s">
        <v>1595</v>
      </c>
      <c r="F194" s="95" t="s">
        <v>1</v>
      </c>
      <c r="G194" s="46"/>
      <c r="H194" s="37" t="s">
        <v>757</v>
      </c>
    </row>
    <row r="195" spans="1:8" s="10" customFormat="1" ht="16.5" customHeight="1">
      <c r="A195" s="45">
        <v>56</v>
      </c>
      <c r="B195" s="51" t="s">
        <v>1569</v>
      </c>
      <c r="C195" s="286" t="s">
        <v>131</v>
      </c>
      <c r="D195" s="287" t="s">
        <v>1570</v>
      </c>
      <c r="E195" s="42" t="s">
        <v>1595</v>
      </c>
      <c r="F195" s="95" t="s">
        <v>1</v>
      </c>
      <c r="G195" s="46"/>
      <c r="H195" s="37" t="s">
        <v>757</v>
      </c>
    </row>
    <row r="196" spans="1:8" s="10" customFormat="1" ht="16.5" customHeight="1">
      <c r="A196" s="45">
        <v>57</v>
      </c>
      <c r="B196" s="51" t="s">
        <v>1571</v>
      </c>
      <c r="C196" s="286" t="s">
        <v>1572</v>
      </c>
      <c r="D196" s="287" t="s">
        <v>86</v>
      </c>
      <c r="E196" s="42" t="s">
        <v>1595</v>
      </c>
      <c r="F196" s="95" t="s">
        <v>1</v>
      </c>
      <c r="G196" s="46"/>
      <c r="H196" s="37" t="s">
        <v>757</v>
      </c>
    </row>
    <row r="197" spans="1:8" s="10" customFormat="1" ht="16.5" customHeight="1">
      <c r="A197" s="45">
        <v>58</v>
      </c>
      <c r="B197" s="51" t="s">
        <v>1573</v>
      </c>
      <c r="C197" s="286" t="s">
        <v>41</v>
      </c>
      <c r="D197" s="287" t="s">
        <v>86</v>
      </c>
      <c r="E197" s="42" t="s">
        <v>1595</v>
      </c>
      <c r="F197" s="95" t="s">
        <v>1</v>
      </c>
      <c r="G197" s="46"/>
      <c r="H197" s="37" t="s">
        <v>757</v>
      </c>
    </row>
    <row r="198" spans="1:8" s="10" customFormat="1" ht="16.5" customHeight="1">
      <c r="A198" s="45">
        <v>59</v>
      </c>
      <c r="B198" s="51" t="s">
        <v>1574</v>
      </c>
      <c r="C198" s="286" t="s">
        <v>143</v>
      </c>
      <c r="D198" s="287" t="s">
        <v>84</v>
      </c>
      <c r="E198" s="42" t="s">
        <v>1595</v>
      </c>
      <c r="F198" s="95" t="s">
        <v>1</v>
      </c>
      <c r="G198" s="46"/>
      <c r="H198" s="37" t="s">
        <v>757</v>
      </c>
    </row>
    <row r="199" spans="1:8" s="10" customFormat="1" ht="16.5" customHeight="1">
      <c r="A199" s="45">
        <v>60</v>
      </c>
      <c r="B199" s="51" t="s">
        <v>1575</v>
      </c>
      <c r="C199" s="286" t="s">
        <v>1576</v>
      </c>
      <c r="D199" s="287" t="s">
        <v>1021</v>
      </c>
      <c r="E199" s="42" t="s">
        <v>1596</v>
      </c>
      <c r="F199" s="95" t="s">
        <v>1</v>
      </c>
      <c r="G199" s="46"/>
      <c r="H199" s="37" t="s">
        <v>757</v>
      </c>
    </row>
    <row r="200" spans="1:8" s="10" customFormat="1" ht="16.5" customHeight="1">
      <c r="A200" s="45">
        <v>61</v>
      </c>
      <c r="B200" s="51" t="s">
        <v>1577</v>
      </c>
      <c r="C200" s="286" t="s">
        <v>1578</v>
      </c>
      <c r="D200" s="287" t="s">
        <v>198</v>
      </c>
      <c r="E200" s="42" t="s">
        <v>1596</v>
      </c>
      <c r="F200" s="95" t="s">
        <v>1</v>
      </c>
      <c r="G200" s="46"/>
      <c r="H200" s="37" t="s">
        <v>757</v>
      </c>
    </row>
    <row r="201" spans="1:8" s="10" customFormat="1" ht="16.5" customHeight="1">
      <c r="A201" s="45">
        <v>62</v>
      </c>
      <c r="B201" s="51" t="s">
        <v>1579</v>
      </c>
      <c r="C201" s="286" t="s">
        <v>187</v>
      </c>
      <c r="D201" s="287" t="s">
        <v>1580</v>
      </c>
      <c r="E201" s="42" t="s">
        <v>1596</v>
      </c>
      <c r="F201" s="95" t="s">
        <v>1</v>
      </c>
      <c r="G201" s="46"/>
      <c r="H201" s="37" t="s">
        <v>757</v>
      </c>
    </row>
    <row r="202" spans="1:8" s="10" customFormat="1" ht="16.5" customHeight="1">
      <c r="A202" s="45">
        <v>63</v>
      </c>
      <c r="B202" s="51" t="s">
        <v>1581</v>
      </c>
      <c r="C202" s="286" t="s">
        <v>982</v>
      </c>
      <c r="D202" s="287" t="s">
        <v>81</v>
      </c>
      <c r="E202" s="42" t="s">
        <v>1596</v>
      </c>
      <c r="F202" s="95" t="s">
        <v>1</v>
      </c>
      <c r="G202" s="46"/>
      <c r="H202" s="37" t="s">
        <v>757</v>
      </c>
    </row>
    <row r="203" spans="1:8" s="10" customFormat="1" ht="16.5" customHeight="1">
      <c r="A203" s="45">
        <v>64</v>
      </c>
      <c r="B203" s="51" t="s">
        <v>1582</v>
      </c>
      <c r="C203" s="286" t="s">
        <v>913</v>
      </c>
      <c r="D203" s="287" t="s">
        <v>1202</v>
      </c>
      <c r="E203" s="42" t="s">
        <v>1596</v>
      </c>
      <c r="F203" s="95" t="s">
        <v>1</v>
      </c>
      <c r="G203" s="46"/>
      <c r="H203" s="37" t="s">
        <v>757</v>
      </c>
    </row>
    <row r="204" spans="1:8" s="10" customFormat="1" ht="16.5" customHeight="1">
      <c r="A204" s="45">
        <v>65</v>
      </c>
      <c r="B204" s="51" t="s">
        <v>1583</v>
      </c>
      <c r="C204" s="286" t="s">
        <v>1584</v>
      </c>
      <c r="D204" s="287" t="s">
        <v>117</v>
      </c>
      <c r="E204" s="42" t="s">
        <v>1596</v>
      </c>
      <c r="F204" s="95" t="s">
        <v>1</v>
      </c>
      <c r="G204" s="46"/>
      <c r="H204" s="37" t="s">
        <v>757</v>
      </c>
    </row>
    <row r="205" spans="1:8" s="10" customFormat="1" ht="16.5" customHeight="1">
      <c r="A205" s="45">
        <v>66</v>
      </c>
      <c r="B205" s="51" t="s">
        <v>1585</v>
      </c>
      <c r="C205" s="286" t="s">
        <v>1586</v>
      </c>
      <c r="D205" s="287" t="s">
        <v>84</v>
      </c>
      <c r="E205" s="42" t="s">
        <v>1596</v>
      </c>
      <c r="F205" s="95" t="s">
        <v>1</v>
      </c>
      <c r="G205" s="46"/>
      <c r="H205" s="37" t="s">
        <v>757</v>
      </c>
    </row>
    <row r="206" spans="1:8" s="10" customFormat="1" ht="20.100000000000001" customHeight="1">
      <c r="A206" s="72"/>
      <c r="B206" s="496" t="s">
        <v>251</v>
      </c>
      <c r="C206" s="497"/>
      <c r="D206" s="109">
        <f>A219</f>
        <v>13</v>
      </c>
      <c r="E206" s="42"/>
      <c r="F206" s="69"/>
      <c r="G206" s="54"/>
    </row>
    <row r="207" spans="1:8" s="10" customFormat="1" ht="15.95" customHeight="1">
      <c r="A207" s="45">
        <v>1</v>
      </c>
      <c r="B207" s="51" t="s">
        <v>1597</v>
      </c>
      <c r="C207" s="286" t="s">
        <v>1178</v>
      </c>
      <c r="D207" s="287" t="s">
        <v>215</v>
      </c>
      <c r="E207" s="42" t="s">
        <v>1623</v>
      </c>
      <c r="F207" s="69" t="s">
        <v>848</v>
      </c>
      <c r="G207" s="45"/>
      <c r="H207" s="37" t="s">
        <v>768</v>
      </c>
    </row>
    <row r="208" spans="1:8" s="10" customFormat="1" ht="15.95" customHeight="1">
      <c r="A208" s="45">
        <v>2</v>
      </c>
      <c r="B208" s="51" t="s">
        <v>1598</v>
      </c>
      <c r="C208" s="286" t="s">
        <v>1599</v>
      </c>
      <c r="D208" s="287" t="s">
        <v>161</v>
      </c>
      <c r="E208" s="42" t="s">
        <v>1623</v>
      </c>
      <c r="F208" s="95" t="s">
        <v>1</v>
      </c>
      <c r="G208" s="45"/>
      <c r="H208" s="37" t="s">
        <v>768</v>
      </c>
    </row>
    <row r="209" spans="1:8" s="10" customFormat="1" ht="15.95" customHeight="1">
      <c r="A209" s="45">
        <v>3</v>
      </c>
      <c r="B209" s="51" t="s">
        <v>1600</v>
      </c>
      <c r="C209" s="286" t="s">
        <v>1601</v>
      </c>
      <c r="D209" s="287" t="s">
        <v>159</v>
      </c>
      <c r="E209" s="42" t="s">
        <v>1623</v>
      </c>
      <c r="F209" s="95" t="s">
        <v>1</v>
      </c>
      <c r="G209" s="45"/>
      <c r="H209" s="37" t="s">
        <v>768</v>
      </c>
    </row>
    <row r="210" spans="1:8" s="10" customFormat="1" ht="15.95" customHeight="1">
      <c r="A210" s="45">
        <v>4</v>
      </c>
      <c r="B210" s="51" t="s">
        <v>1602</v>
      </c>
      <c r="C210" s="286" t="s">
        <v>1603</v>
      </c>
      <c r="D210" s="287" t="s">
        <v>1003</v>
      </c>
      <c r="E210" s="42" t="s">
        <v>1624</v>
      </c>
      <c r="F210" s="95" t="s">
        <v>1</v>
      </c>
      <c r="G210" s="45"/>
      <c r="H210" s="37" t="s">
        <v>768</v>
      </c>
    </row>
    <row r="211" spans="1:8" s="10" customFormat="1" ht="15.95" customHeight="1">
      <c r="A211" s="45">
        <v>5</v>
      </c>
      <c r="B211" s="51" t="s">
        <v>1604</v>
      </c>
      <c r="C211" s="286" t="s">
        <v>1605</v>
      </c>
      <c r="D211" s="287" t="s">
        <v>132</v>
      </c>
      <c r="E211" s="42" t="s">
        <v>1624</v>
      </c>
      <c r="F211" s="95" t="s">
        <v>1</v>
      </c>
      <c r="G211" s="45"/>
      <c r="H211" s="37" t="s">
        <v>768</v>
      </c>
    </row>
    <row r="212" spans="1:8" s="10" customFormat="1" ht="15.95" customHeight="1">
      <c r="A212" s="45">
        <v>6</v>
      </c>
      <c r="B212" s="51" t="s">
        <v>1606</v>
      </c>
      <c r="C212" s="286" t="s">
        <v>1607</v>
      </c>
      <c r="D212" s="287" t="s">
        <v>123</v>
      </c>
      <c r="E212" s="42" t="s">
        <v>1624</v>
      </c>
      <c r="F212" s="95" t="s">
        <v>1</v>
      </c>
      <c r="G212" s="45"/>
      <c r="H212" s="37" t="s">
        <v>768</v>
      </c>
    </row>
    <row r="213" spans="1:8" s="10" customFormat="1" ht="15.95" customHeight="1">
      <c r="A213" s="45">
        <v>7</v>
      </c>
      <c r="B213" s="51" t="s">
        <v>1608</v>
      </c>
      <c r="C213" s="286" t="s">
        <v>1609</v>
      </c>
      <c r="D213" s="287" t="s">
        <v>1001</v>
      </c>
      <c r="E213" s="42" t="s">
        <v>1624</v>
      </c>
      <c r="F213" s="95" t="s">
        <v>1</v>
      </c>
      <c r="G213" s="45"/>
      <c r="H213" s="37" t="s">
        <v>768</v>
      </c>
    </row>
    <row r="214" spans="1:8" s="10" customFormat="1" ht="15.95" customHeight="1">
      <c r="A214" s="45">
        <v>8</v>
      </c>
      <c r="B214" s="51" t="s">
        <v>1610</v>
      </c>
      <c r="C214" s="286" t="s">
        <v>1611</v>
      </c>
      <c r="D214" s="287" t="s">
        <v>154</v>
      </c>
      <c r="E214" s="42" t="s">
        <v>1624</v>
      </c>
      <c r="F214" s="95" t="s">
        <v>1</v>
      </c>
      <c r="G214" s="45"/>
      <c r="H214" s="37" t="s">
        <v>768</v>
      </c>
    </row>
    <row r="215" spans="1:8" s="10" customFormat="1" ht="15.95" customHeight="1">
      <c r="A215" s="45">
        <v>9</v>
      </c>
      <c r="B215" s="51" t="s">
        <v>1612</v>
      </c>
      <c r="C215" s="286" t="s">
        <v>1613</v>
      </c>
      <c r="D215" s="287" t="s">
        <v>52</v>
      </c>
      <c r="E215" s="42" t="s">
        <v>1624</v>
      </c>
      <c r="F215" s="95" t="s">
        <v>1</v>
      </c>
      <c r="G215" s="45"/>
      <c r="H215" s="37" t="s">
        <v>768</v>
      </c>
    </row>
    <row r="216" spans="1:8" s="10" customFormat="1" ht="15.95" customHeight="1">
      <c r="A216" s="45">
        <v>10</v>
      </c>
      <c r="B216" s="51" t="s">
        <v>1614</v>
      </c>
      <c r="C216" s="286" t="s">
        <v>1615</v>
      </c>
      <c r="D216" s="287" t="s">
        <v>226</v>
      </c>
      <c r="E216" s="42" t="s">
        <v>1624</v>
      </c>
      <c r="F216" s="95" t="s">
        <v>1</v>
      </c>
      <c r="G216" s="45"/>
      <c r="H216" s="37" t="s">
        <v>768</v>
      </c>
    </row>
    <row r="217" spans="1:8" s="10" customFormat="1" ht="15.95" customHeight="1">
      <c r="A217" s="45">
        <v>11</v>
      </c>
      <c r="B217" s="51" t="s">
        <v>1616</v>
      </c>
      <c r="C217" s="286" t="s">
        <v>1617</v>
      </c>
      <c r="D217" s="287" t="s">
        <v>1618</v>
      </c>
      <c r="E217" s="42" t="s">
        <v>1624</v>
      </c>
      <c r="F217" s="95" t="s">
        <v>1</v>
      </c>
      <c r="G217" s="45"/>
      <c r="H217" s="37" t="s">
        <v>768</v>
      </c>
    </row>
    <row r="218" spans="1:8" s="10" customFormat="1" ht="15.95" customHeight="1">
      <c r="A218" s="45">
        <v>12</v>
      </c>
      <c r="B218" s="51" t="s">
        <v>1619</v>
      </c>
      <c r="C218" s="286" t="s">
        <v>1620</v>
      </c>
      <c r="D218" s="287" t="s">
        <v>111</v>
      </c>
      <c r="E218" s="42" t="s">
        <v>1624</v>
      </c>
      <c r="F218" s="95" t="s">
        <v>1</v>
      </c>
      <c r="G218" s="46"/>
      <c r="H218" s="37" t="s">
        <v>768</v>
      </c>
    </row>
    <row r="219" spans="1:8" s="10" customFormat="1" ht="15.95" customHeight="1">
      <c r="A219" s="45">
        <v>13</v>
      </c>
      <c r="B219" s="51" t="s">
        <v>1621</v>
      </c>
      <c r="C219" s="286" t="s">
        <v>1622</v>
      </c>
      <c r="D219" s="287" t="s">
        <v>1161</v>
      </c>
      <c r="E219" s="42" t="s">
        <v>1624</v>
      </c>
      <c r="F219" s="95" t="s">
        <v>1</v>
      </c>
      <c r="G219" s="128"/>
      <c r="H219" s="37" t="s">
        <v>768</v>
      </c>
    </row>
    <row r="220" spans="1:8" s="108" customFormat="1" ht="20.100000000000001" customHeight="1">
      <c r="A220" s="107"/>
      <c r="B220" s="504" t="s">
        <v>253</v>
      </c>
      <c r="C220" s="505"/>
      <c r="D220" s="125">
        <f>A252</f>
        <v>32</v>
      </c>
      <c r="E220" s="95"/>
      <c r="F220" s="69"/>
      <c r="G220" s="54"/>
    </row>
    <row r="221" spans="1:8" s="10" customFormat="1" ht="18" customHeight="1">
      <c r="A221" s="45">
        <v>1</v>
      </c>
      <c r="B221" s="51" t="s">
        <v>1625</v>
      </c>
      <c r="C221" s="286" t="s">
        <v>1626</v>
      </c>
      <c r="D221" s="287" t="s">
        <v>193</v>
      </c>
      <c r="E221" s="42" t="s">
        <v>1679</v>
      </c>
      <c r="F221" s="69" t="s">
        <v>1866</v>
      </c>
      <c r="G221" s="128"/>
      <c r="H221" s="37" t="s">
        <v>847</v>
      </c>
    </row>
    <row r="222" spans="1:8" s="10" customFormat="1" ht="18" customHeight="1">
      <c r="A222" s="45">
        <v>2</v>
      </c>
      <c r="B222" s="51" t="s">
        <v>1627</v>
      </c>
      <c r="C222" s="286" t="s">
        <v>671</v>
      </c>
      <c r="D222" s="287" t="s">
        <v>151</v>
      </c>
      <c r="E222" s="42" t="s">
        <v>1679</v>
      </c>
      <c r="F222" s="95" t="s">
        <v>1</v>
      </c>
      <c r="G222" s="46"/>
      <c r="H222" s="37" t="s">
        <v>847</v>
      </c>
    </row>
    <row r="223" spans="1:8" s="10" customFormat="1" ht="18" customHeight="1">
      <c r="A223" s="45">
        <v>3</v>
      </c>
      <c r="B223" s="51" t="s">
        <v>1628</v>
      </c>
      <c r="C223" s="286" t="s">
        <v>1231</v>
      </c>
      <c r="D223" s="287" t="s">
        <v>77</v>
      </c>
      <c r="E223" s="42" t="s">
        <v>1679</v>
      </c>
      <c r="F223" s="95" t="s">
        <v>1</v>
      </c>
      <c r="G223" s="46"/>
      <c r="H223" s="37" t="s">
        <v>847</v>
      </c>
    </row>
    <row r="224" spans="1:8" s="10" customFormat="1" ht="18" customHeight="1">
      <c r="A224" s="45">
        <v>4</v>
      </c>
      <c r="B224" s="51" t="s">
        <v>1630</v>
      </c>
      <c r="C224" s="286" t="s">
        <v>1631</v>
      </c>
      <c r="D224" s="287" t="s">
        <v>132</v>
      </c>
      <c r="E224" s="42" t="s">
        <v>1679</v>
      </c>
      <c r="F224" s="95" t="s">
        <v>1</v>
      </c>
      <c r="G224" s="46"/>
      <c r="H224" s="37" t="s">
        <v>847</v>
      </c>
    </row>
    <row r="225" spans="1:8" s="10" customFormat="1" ht="18" customHeight="1">
      <c r="A225" s="45">
        <v>5</v>
      </c>
      <c r="B225" s="51" t="s">
        <v>1632</v>
      </c>
      <c r="C225" s="286" t="s">
        <v>1157</v>
      </c>
      <c r="D225" s="287" t="s">
        <v>120</v>
      </c>
      <c r="E225" s="42" t="s">
        <v>1679</v>
      </c>
      <c r="F225" s="95" t="s">
        <v>1</v>
      </c>
      <c r="G225" s="46"/>
      <c r="H225" s="37" t="s">
        <v>847</v>
      </c>
    </row>
    <row r="226" spans="1:8" s="10" customFormat="1" ht="18" customHeight="1">
      <c r="A226" s="45">
        <v>6</v>
      </c>
      <c r="B226" s="51" t="s">
        <v>1633</v>
      </c>
      <c r="C226" s="286" t="s">
        <v>1634</v>
      </c>
      <c r="D226" s="287" t="s">
        <v>116</v>
      </c>
      <c r="E226" s="42" t="s">
        <v>1679</v>
      </c>
      <c r="F226" s="95" t="s">
        <v>1</v>
      </c>
      <c r="G226" s="46"/>
      <c r="H226" s="37" t="s">
        <v>847</v>
      </c>
    </row>
    <row r="227" spans="1:8" s="10" customFormat="1" ht="18" customHeight="1">
      <c r="A227" s="45">
        <v>7</v>
      </c>
      <c r="B227" s="51" t="s">
        <v>1635</v>
      </c>
      <c r="C227" s="286" t="s">
        <v>1231</v>
      </c>
      <c r="D227" s="287" t="s">
        <v>34</v>
      </c>
      <c r="E227" s="42" t="s">
        <v>1679</v>
      </c>
      <c r="F227" s="95" t="s">
        <v>1</v>
      </c>
      <c r="G227" s="46"/>
      <c r="H227" s="37" t="s">
        <v>847</v>
      </c>
    </row>
    <row r="228" spans="1:8" s="10" customFormat="1" ht="18" customHeight="1">
      <c r="A228" s="45">
        <v>8</v>
      </c>
      <c r="B228" s="51" t="s">
        <v>1636</v>
      </c>
      <c r="C228" s="286" t="s">
        <v>1637</v>
      </c>
      <c r="D228" s="287" t="s">
        <v>55</v>
      </c>
      <c r="E228" s="42" t="s">
        <v>1679</v>
      </c>
      <c r="F228" s="69" t="s">
        <v>848</v>
      </c>
      <c r="G228" s="46"/>
      <c r="H228" s="37" t="s">
        <v>847</v>
      </c>
    </row>
    <row r="229" spans="1:8" s="10" customFormat="1" ht="18" customHeight="1">
      <c r="A229" s="45">
        <v>9</v>
      </c>
      <c r="B229" s="51" t="s">
        <v>1638</v>
      </c>
      <c r="C229" s="286" t="s">
        <v>41</v>
      </c>
      <c r="D229" s="287" t="s">
        <v>86</v>
      </c>
      <c r="E229" s="42" t="s">
        <v>1679</v>
      </c>
      <c r="F229" s="95" t="s">
        <v>1</v>
      </c>
      <c r="G229" s="46"/>
      <c r="H229" s="37" t="s">
        <v>847</v>
      </c>
    </row>
    <row r="230" spans="1:8" s="10" customFormat="1" ht="18" customHeight="1">
      <c r="A230" s="45">
        <v>10</v>
      </c>
      <c r="B230" s="51" t="s">
        <v>1639</v>
      </c>
      <c r="C230" s="286" t="s">
        <v>1155</v>
      </c>
      <c r="D230" s="287" t="s">
        <v>52</v>
      </c>
      <c r="E230" s="42" t="s">
        <v>1679</v>
      </c>
      <c r="F230" s="95" t="s">
        <v>1</v>
      </c>
      <c r="G230" s="46"/>
      <c r="H230" s="37" t="s">
        <v>847</v>
      </c>
    </row>
    <row r="231" spans="1:8" s="10" customFormat="1" ht="18" customHeight="1">
      <c r="A231" s="45">
        <v>11</v>
      </c>
      <c r="B231" s="51" t="s">
        <v>1640</v>
      </c>
      <c r="C231" s="286" t="s">
        <v>1641</v>
      </c>
      <c r="D231" s="287" t="s">
        <v>1642</v>
      </c>
      <c r="E231" s="42" t="s">
        <v>1679</v>
      </c>
      <c r="F231" s="95" t="s">
        <v>1</v>
      </c>
      <c r="G231" s="46"/>
      <c r="H231" s="37" t="s">
        <v>847</v>
      </c>
    </row>
    <row r="232" spans="1:8" s="10" customFormat="1" ht="18" customHeight="1">
      <c r="A232" s="45">
        <v>12</v>
      </c>
      <c r="B232" s="51" t="s">
        <v>1643</v>
      </c>
      <c r="C232" s="286" t="s">
        <v>1008</v>
      </c>
      <c r="D232" s="287" t="s">
        <v>112</v>
      </c>
      <c r="E232" s="42" t="s">
        <v>1679</v>
      </c>
      <c r="F232" s="95" t="s">
        <v>1</v>
      </c>
      <c r="G232" s="46"/>
      <c r="H232" s="37" t="s">
        <v>847</v>
      </c>
    </row>
    <row r="233" spans="1:8" s="10" customFormat="1" ht="18" customHeight="1">
      <c r="A233" s="45">
        <v>13</v>
      </c>
      <c r="B233" s="51" t="s">
        <v>1644</v>
      </c>
      <c r="C233" s="286" t="s">
        <v>1645</v>
      </c>
      <c r="D233" s="287" t="s">
        <v>84</v>
      </c>
      <c r="E233" s="42" t="s">
        <v>1679</v>
      </c>
      <c r="F233" s="95" t="s">
        <v>1</v>
      </c>
      <c r="G233" s="46"/>
      <c r="H233" s="37" t="s">
        <v>847</v>
      </c>
    </row>
    <row r="234" spans="1:8" s="10" customFormat="1" ht="18" customHeight="1">
      <c r="A234" s="45">
        <v>14</v>
      </c>
      <c r="B234" s="51" t="s">
        <v>1646</v>
      </c>
      <c r="C234" s="286" t="s">
        <v>377</v>
      </c>
      <c r="D234" s="287" t="s">
        <v>49</v>
      </c>
      <c r="E234" s="42" t="s">
        <v>1679</v>
      </c>
      <c r="F234" s="95" t="s">
        <v>1</v>
      </c>
      <c r="G234" s="46"/>
      <c r="H234" s="37" t="s">
        <v>847</v>
      </c>
    </row>
    <row r="235" spans="1:8" s="10" customFormat="1" ht="18" customHeight="1">
      <c r="A235" s="45">
        <v>15</v>
      </c>
      <c r="B235" s="51" t="s">
        <v>1647</v>
      </c>
      <c r="C235" s="286" t="s">
        <v>177</v>
      </c>
      <c r="D235" s="287" t="s">
        <v>49</v>
      </c>
      <c r="E235" s="42" t="s">
        <v>1679</v>
      </c>
      <c r="F235" s="95" t="s">
        <v>1</v>
      </c>
      <c r="G235" s="46"/>
      <c r="H235" s="37" t="s">
        <v>847</v>
      </c>
    </row>
    <row r="236" spans="1:8" s="10" customFormat="1" ht="18" customHeight="1">
      <c r="A236" s="45">
        <v>16</v>
      </c>
      <c r="B236" s="51" t="s">
        <v>1648</v>
      </c>
      <c r="C236" s="286" t="s">
        <v>1649</v>
      </c>
      <c r="D236" s="287" t="s">
        <v>991</v>
      </c>
      <c r="E236" s="42" t="s">
        <v>1680</v>
      </c>
      <c r="F236" s="95" t="s">
        <v>1</v>
      </c>
      <c r="G236" s="46"/>
      <c r="H236" s="37" t="s">
        <v>817</v>
      </c>
    </row>
    <row r="237" spans="1:8" s="10" customFormat="1" ht="18" customHeight="1">
      <c r="A237" s="45">
        <v>17</v>
      </c>
      <c r="B237" s="51" t="s">
        <v>1650</v>
      </c>
      <c r="C237" s="286" t="s">
        <v>1235</v>
      </c>
      <c r="D237" s="287" t="s">
        <v>402</v>
      </c>
      <c r="E237" s="42" t="s">
        <v>1680</v>
      </c>
      <c r="F237" s="95" t="s">
        <v>1</v>
      </c>
      <c r="G237" s="46"/>
      <c r="H237" s="37" t="s">
        <v>817</v>
      </c>
    </row>
    <row r="238" spans="1:8" s="10" customFormat="1" ht="18" customHeight="1">
      <c r="A238" s="45">
        <v>18</v>
      </c>
      <c r="B238" s="51" t="s">
        <v>1651</v>
      </c>
      <c r="C238" s="286" t="s">
        <v>177</v>
      </c>
      <c r="D238" s="287" t="s">
        <v>64</v>
      </c>
      <c r="E238" s="42" t="s">
        <v>1681</v>
      </c>
      <c r="F238" s="95" t="s">
        <v>1</v>
      </c>
      <c r="G238" s="46"/>
      <c r="H238" s="37" t="s">
        <v>817</v>
      </c>
    </row>
    <row r="239" spans="1:8" s="10" customFormat="1" ht="18" customHeight="1">
      <c r="A239" s="45">
        <v>19</v>
      </c>
      <c r="B239" s="51" t="s">
        <v>1652</v>
      </c>
      <c r="C239" s="286" t="s">
        <v>1013</v>
      </c>
      <c r="D239" s="287" t="s">
        <v>146</v>
      </c>
      <c r="E239" s="42" t="s">
        <v>1681</v>
      </c>
      <c r="F239" s="95" t="s">
        <v>1</v>
      </c>
      <c r="G239" s="46"/>
      <c r="H239" s="37" t="s">
        <v>817</v>
      </c>
    </row>
    <row r="240" spans="1:8" s="10" customFormat="1" ht="18" customHeight="1">
      <c r="A240" s="45">
        <v>20</v>
      </c>
      <c r="B240" s="51" t="s">
        <v>1653</v>
      </c>
      <c r="C240" s="286" t="s">
        <v>1654</v>
      </c>
      <c r="D240" s="287" t="s">
        <v>1655</v>
      </c>
      <c r="E240" s="42" t="s">
        <v>1681</v>
      </c>
      <c r="F240" s="95" t="s">
        <v>1</v>
      </c>
      <c r="G240" s="46"/>
      <c r="H240" s="37" t="s">
        <v>817</v>
      </c>
    </row>
    <row r="241" spans="1:8" s="10" customFormat="1" ht="18" customHeight="1">
      <c r="A241" s="45">
        <v>21</v>
      </c>
      <c r="B241" s="51" t="s">
        <v>1656</v>
      </c>
      <c r="C241" s="286" t="s">
        <v>1657</v>
      </c>
      <c r="D241" s="287" t="s">
        <v>217</v>
      </c>
      <c r="E241" s="42" t="s">
        <v>1681</v>
      </c>
      <c r="F241" s="95" t="s">
        <v>1</v>
      </c>
      <c r="G241" s="46"/>
      <c r="H241" s="37" t="s">
        <v>817</v>
      </c>
    </row>
    <row r="242" spans="1:8" s="10" customFormat="1" ht="18" customHeight="1">
      <c r="A242" s="45">
        <v>22</v>
      </c>
      <c r="B242" s="51" t="s">
        <v>1658</v>
      </c>
      <c r="C242" s="286" t="s">
        <v>216</v>
      </c>
      <c r="D242" s="287" t="s">
        <v>217</v>
      </c>
      <c r="E242" s="42" t="s">
        <v>1681</v>
      </c>
      <c r="F242" s="95" t="s">
        <v>1</v>
      </c>
      <c r="G242" s="46"/>
      <c r="H242" s="37" t="s">
        <v>817</v>
      </c>
    </row>
    <row r="243" spans="1:8" s="10" customFormat="1" ht="18" customHeight="1">
      <c r="A243" s="45">
        <v>23</v>
      </c>
      <c r="B243" s="51" t="s">
        <v>1659</v>
      </c>
      <c r="C243" s="286" t="s">
        <v>1660</v>
      </c>
      <c r="D243" s="287" t="s">
        <v>1661</v>
      </c>
      <c r="E243" s="42" t="s">
        <v>1681</v>
      </c>
      <c r="F243" s="95" t="s">
        <v>1</v>
      </c>
      <c r="G243" s="46"/>
      <c r="H243" s="37" t="s">
        <v>817</v>
      </c>
    </row>
    <row r="244" spans="1:8" s="10" customFormat="1" ht="18" customHeight="1">
      <c r="A244" s="45">
        <v>24</v>
      </c>
      <c r="B244" s="51" t="s">
        <v>1662</v>
      </c>
      <c r="C244" s="286" t="s">
        <v>190</v>
      </c>
      <c r="D244" s="287" t="s">
        <v>6</v>
      </c>
      <c r="E244" s="42" t="s">
        <v>1681</v>
      </c>
      <c r="F244" s="95" t="s">
        <v>1</v>
      </c>
      <c r="G244" s="46"/>
      <c r="H244" s="37" t="s">
        <v>817</v>
      </c>
    </row>
    <row r="245" spans="1:8" s="10" customFormat="1" ht="18" customHeight="1">
      <c r="A245" s="45">
        <v>25</v>
      </c>
      <c r="B245" s="51" t="s">
        <v>1663</v>
      </c>
      <c r="C245" s="286" t="s">
        <v>285</v>
      </c>
      <c r="D245" s="287" t="s">
        <v>1664</v>
      </c>
      <c r="E245" s="42" t="s">
        <v>1682</v>
      </c>
      <c r="F245" s="95" t="s">
        <v>1</v>
      </c>
      <c r="G245" s="46"/>
      <c r="H245" s="37" t="s">
        <v>818</v>
      </c>
    </row>
    <row r="246" spans="1:8" s="10" customFormat="1" ht="18" customHeight="1">
      <c r="A246" s="45">
        <v>26</v>
      </c>
      <c r="B246" s="51" t="s">
        <v>1665</v>
      </c>
      <c r="C246" s="286" t="s">
        <v>1666</v>
      </c>
      <c r="D246" s="287" t="s">
        <v>198</v>
      </c>
      <c r="E246" s="42" t="s">
        <v>1682</v>
      </c>
      <c r="F246" s="95" t="s">
        <v>1</v>
      </c>
      <c r="G246" s="46"/>
      <c r="H246" s="37" t="s">
        <v>818</v>
      </c>
    </row>
    <row r="247" spans="1:8" s="10" customFormat="1" ht="18" customHeight="1">
      <c r="A247" s="45">
        <v>27</v>
      </c>
      <c r="B247" s="51" t="s">
        <v>1667</v>
      </c>
      <c r="C247" s="286" t="s">
        <v>216</v>
      </c>
      <c r="D247" s="287" t="s">
        <v>126</v>
      </c>
      <c r="E247" s="42" t="s">
        <v>1682</v>
      </c>
      <c r="F247" s="95" t="s">
        <v>1</v>
      </c>
      <c r="G247" s="46"/>
      <c r="H247" s="37" t="s">
        <v>818</v>
      </c>
    </row>
    <row r="248" spans="1:8" s="10" customFormat="1" ht="18" customHeight="1">
      <c r="A248" s="45">
        <v>28</v>
      </c>
      <c r="B248" s="51" t="s">
        <v>1668</v>
      </c>
      <c r="C248" s="286" t="s">
        <v>1669</v>
      </c>
      <c r="D248" s="287" t="s">
        <v>154</v>
      </c>
      <c r="E248" s="42" t="s">
        <v>1682</v>
      </c>
      <c r="F248" s="95" t="s">
        <v>1</v>
      </c>
      <c r="G248" s="46"/>
      <c r="H248" s="37" t="s">
        <v>818</v>
      </c>
    </row>
    <row r="249" spans="1:8" s="10" customFormat="1" ht="18" customHeight="1">
      <c r="A249" s="45">
        <v>29</v>
      </c>
      <c r="B249" s="51" t="s">
        <v>1670</v>
      </c>
      <c r="C249" s="286" t="s">
        <v>1671</v>
      </c>
      <c r="D249" s="287" t="s">
        <v>74</v>
      </c>
      <c r="E249" s="42" t="s">
        <v>1682</v>
      </c>
      <c r="F249" s="95" t="s">
        <v>1</v>
      </c>
      <c r="G249" s="46"/>
      <c r="H249" s="37" t="s">
        <v>818</v>
      </c>
    </row>
    <row r="250" spans="1:8" s="10" customFormat="1" ht="18" customHeight="1">
      <c r="A250" s="45">
        <v>30</v>
      </c>
      <c r="B250" s="51" t="s">
        <v>1674</v>
      </c>
      <c r="C250" s="286" t="s">
        <v>1675</v>
      </c>
      <c r="D250" s="287" t="s">
        <v>157</v>
      </c>
      <c r="E250" s="42" t="s">
        <v>1682</v>
      </c>
      <c r="F250" s="95" t="s">
        <v>1</v>
      </c>
      <c r="G250" s="46"/>
      <c r="H250" s="37" t="s">
        <v>818</v>
      </c>
    </row>
    <row r="251" spans="1:8" s="10" customFormat="1" ht="18" customHeight="1">
      <c r="A251" s="45">
        <v>31</v>
      </c>
      <c r="B251" s="51" t="s">
        <v>1676</v>
      </c>
      <c r="C251" s="286" t="s">
        <v>87</v>
      </c>
      <c r="D251" s="287" t="s">
        <v>1056</v>
      </c>
      <c r="E251" s="42" t="s">
        <v>1682</v>
      </c>
      <c r="F251" s="95" t="s">
        <v>1</v>
      </c>
      <c r="G251" s="46"/>
      <c r="H251" s="37" t="s">
        <v>818</v>
      </c>
    </row>
    <row r="252" spans="1:8" s="10" customFormat="1" ht="18" customHeight="1">
      <c r="A252" s="45">
        <v>32</v>
      </c>
      <c r="B252" s="51" t="s">
        <v>1677</v>
      </c>
      <c r="C252" s="286" t="s">
        <v>1678</v>
      </c>
      <c r="D252" s="287" t="s">
        <v>1202</v>
      </c>
      <c r="E252" s="42" t="s">
        <v>1682</v>
      </c>
      <c r="F252" s="95" t="s">
        <v>1</v>
      </c>
      <c r="G252" s="45"/>
      <c r="H252" s="37" t="s">
        <v>818</v>
      </c>
    </row>
    <row r="253" spans="1:8" s="10" customFormat="1" ht="24.95" customHeight="1">
      <c r="A253" s="446" t="s">
        <v>30</v>
      </c>
      <c r="B253" s="447"/>
      <c r="C253" s="447"/>
      <c r="D253" s="268">
        <f>SUM(D10,D68,D91,D139,D206,D220)</f>
        <v>237</v>
      </c>
      <c r="E253" s="269"/>
      <c r="F253" s="448"/>
      <c r="G253" s="449"/>
    </row>
    <row r="254" spans="1:8" ht="20.100000000000001" customHeight="1">
      <c r="B254" s="27"/>
      <c r="C254" s="28"/>
      <c r="D254" s="28"/>
      <c r="E254" s="90" t="s">
        <v>92</v>
      </c>
      <c r="F254" s="237"/>
      <c r="G254" s="53"/>
    </row>
    <row r="255" spans="1:8" ht="18" customHeight="1">
      <c r="B255" s="34"/>
      <c r="C255" s="35"/>
      <c r="D255" s="35"/>
      <c r="E255" s="56"/>
      <c r="F255" s="91"/>
      <c r="G255" s="53"/>
    </row>
    <row r="256" spans="1:8" ht="18" customHeight="1">
      <c r="A256" s="283"/>
      <c r="B256" s="34"/>
      <c r="C256" s="35"/>
      <c r="D256" s="35"/>
      <c r="E256" s="56"/>
      <c r="F256" s="91"/>
      <c r="G256" s="53"/>
    </row>
    <row r="257" spans="1:8" ht="18" customHeight="1">
      <c r="A257" s="283"/>
      <c r="B257" s="34"/>
      <c r="C257" s="35"/>
      <c r="D257" s="35"/>
      <c r="E257" s="56"/>
      <c r="F257" s="91"/>
      <c r="G257" s="53"/>
    </row>
    <row r="258" spans="1:8" ht="18" customHeight="1">
      <c r="A258" s="283"/>
      <c r="B258" s="34"/>
      <c r="C258" s="35"/>
      <c r="D258" s="35"/>
      <c r="E258" s="56"/>
      <c r="F258" s="91"/>
      <c r="G258" s="53"/>
    </row>
    <row r="259" spans="1:8" ht="18" customHeight="1">
      <c r="A259" s="283"/>
      <c r="B259" s="34"/>
      <c r="C259" s="35"/>
      <c r="D259" s="35"/>
      <c r="E259" s="56"/>
      <c r="F259" s="91"/>
      <c r="G259" s="53"/>
    </row>
    <row r="260" spans="1:8" ht="18" customHeight="1">
      <c r="B260" s="34"/>
      <c r="C260" s="35"/>
      <c r="D260" s="35"/>
      <c r="E260" s="56"/>
      <c r="F260" s="91"/>
      <c r="G260" s="53"/>
    </row>
    <row r="261" spans="1:8" s="10" customFormat="1" ht="18" customHeight="1">
      <c r="A261" s="45">
        <v>4</v>
      </c>
      <c r="B261" s="70" t="s">
        <v>1629</v>
      </c>
      <c r="C261" s="284" t="s">
        <v>1006</v>
      </c>
      <c r="D261" s="285" t="s">
        <v>142</v>
      </c>
      <c r="E261" s="42" t="s">
        <v>1679</v>
      </c>
      <c r="F261" s="95" t="s">
        <v>1</v>
      </c>
      <c r="G261" s="46" t="s">
        <v>1851</v>
      </c>
      <c r="H261" s="37" t="s">
        <v>847</v>
      </c>
    </row>
    <row r="262" spans="1:8" s="10" customFormat="1" ht="18" customHeight="1">
      <c r="A262" s="45">
        <v>31</v>
      </c>
      <c r="B262" s="70" t="s">
        <v>1672</v>
      </c>
      <c r="C262" s="284" t="s">
        <v>1673</v>
      </c>
      <c r="D262" s="285" t="s">
        <v>153</v>
      </c>
      <c r="E262" s="42" t="s">
        <v>1682</v>
      </c>
      <c r="F262" s="95" t="s">
        <v>1</v>
      </c>
      <c r="G262" s="46" t="s">
        <v>1851</v>
      </c>
      <c r="H262" s="37" t="s">
        <v>818</v>
      </c>
    </row>
    <row r="263" spans="1:8" ht="18" customHeight="1">
      <c r="B263" s="34"/>
      <c r="C263" s="35"/>
      <c r="D263" s="35"/>
      <c r="E263" s="56"/>
      <c r="F263" s="91"/>
      <c r="G263" s="53"/>
    </row>
    <row r="264" spans="1:8" ht="18" customHeight="1">
      <c r="A264" s="264"/>
      <c r="B264" s="264"/>
      <c r="C264" s="264"/>
      <c r="D264" s="264"/>
      <c r="E264" s="264"/>
      <c r="F264" s="264"/>
      <c r="G264" s="264"/>
    </row>
    <row r="265" spans="1:8" ht="18" customHeight="1">
      <c r="A265" s="264"/>
      <c r="B265" s="264"/>
      <c r="C265" s="264"/>
      <c r="D265" s="264"/>
      <c r="E265" s="264"/>
      <c r="F265" s="264"/>
      <c r="G265" s="264"/>
    </row>
    <row r="266" spans="1:8" ht="18" customHeight="1">
      <c r="A266" s="264"/>
      <c r="B266" s="264"/>
      <c r="C266" s="264"/>
      <c r="D266" s="264"/>
      <c r="E266" s="264"/>
      <c r="F266" s="264"/>
      <c r="G266" s="264"/>
    </row>
    <row r="267" spans="1:8" ht="18" customHeight="1">
      <c r="A267" s="264"/>
      <c r="B267" s="264"/>
      <c r="C267" s="264"/>
      <c r="D267" s="264"/>
      <c r="E267" s="264"/>
      <c r="F267" s="264"/>
      <c r="G267" s="264"/>
    </row>
    <row r="268" spans="1:8" ht="18" customHeight="1">
      <c r="A268" s="264"/>
      <c r="B268" s="264"/>
      <c r="C268" s="264"/>
      <c r="D268" s="264"/>
      <c r="E268" s="264"/>
      <c r="F268" s="264"/>
      <c r="G268" s="264"/>
    </row>
    <row r="269" spans="1:8" ht="18" customHeight="1">
      <c r="A269" s="264"/>
      <c r="B269" s="264"/>
      <c r="C269" s="264"/>
      <c r="D269" s="264"/>
      <c r="E269" s="264"/>
      <c r="F269" s="264"/>
      <c r="G269" s="264"/>
    </row>
    <row r="270" spans="1:8" ht="18" customHeight="1">
      <c r="A270" s="264"/>
      <c r="B270" s="264"/>
      <c r="C270" s="264"/>
      <c r="D270" s="264"/>
      <c r="E270" s="264"/>
      <c r="F270" s="264"/>
      <c r="G270" s="264"/>
    </row>
    <row r="271" spans="1:8" ht="18" customHeight="1">
      <c r="A271" s="264"/>
      <c r="B271" s="264"/>
      <c r="C271" s="264"/>
      <c r="D271" s="264"/>
      <c r="E271" s="264"/>
      <c r="F271" s="264"/>
      <c r="G271" s="264"/>
    </row>
    <row r="272" spans="1:8" ht="18" customHeight="1">
      <c r="A272" s="264"/>
      <c r="B272" s="264"/>
      <c r="C272" s="264"/>
      <c r="D272" s="264"/>
      <c r="E272" s="264"/>
      <c r="F272" s="264"/>
      <c r="G272" s="264"/>
    </row>
    <row r="273" spans="1:7" ht="18" customHeight="1">
      <c r="A273" s="264"/>
      <c r="B273" s="264"/>
      <c r="C273" s="264"/>
      <c r="D273" s="264"/>
      <c r="E273" s="264"/>
      <c r="F273" s="264"/>
      <c r="G273" s="264"/>
    </row>
    <row r="274" spans="1:7" ht="18" customHeight="1">
      <c r="A274" s="266"/>
      <c r="B274" s="266"/>
      <c r="C274" s="266"/>
      <c r="D274" s="266"/>
      <c r="F274" s="266"/>
      <c r="G274" s="266"/>
    </row>
    <row r="275" spans="1:7" ht="18" customHeight="1">
      <c r="A275" s="266"/>
      <c r="B275" s="266"/>
      <c r="C275" s="266"/>
      <c r="D275" s="266"/>
      <c r="F275" s="266"/>
      <c r="G275" s="266"/>
    </row>
    <row r="276" spans="1:7" ht="18" customHeight="1">
      <c r="A276" s="266"/>
      <c r="B276" s="266"/>
      <c r="C276" s="266"/>
      <c r="D276" s="266"/>
      <c r="F276" s="266"/>
      <c r="G276" s="266"/>
    </row>
    <row r="277" spans="1:7" ht="18" customHeight="1">
      <c r="A277" s="266"/>
      <c r="B277" s="266"/>
      <c r="C277" s="266"/>
      <c r="D277" s="266"/>
      <c r="F277" s="266"/>
      <c r="G277" s="266"/>
    </row>
    <row r="278" spans="1:7" ht="18" customHeight="1">
      <c r="A278" s="266"/>
      <c r="B278" s="266"/>
      <c r="C278" s="266"/>
      <c r="D278" s="266"/>
      <c r="F278" s="266"/>
      <c r="G278" s="266"/>
    </row>
    <row r="279" spans="1:7" ht="18" customHeight="1">
      <c r="A279" s="266"/>
      <c r="B279" s="266"/>
      <c r="C279" s="266"/>
      <c r="D279" s="266"/>
      <c r="F279" s="266"/>
      <c r="G279" s="266"/>
    </row>
    <row r="280" spans="1:7" ht="18" customHeight="1">
      <c r="A280" s="266"/>
      <c r="B280" s="266"/>
      <c r="C280" s="266"/>
      <c r="D280" s="266"/>
      <c r="F280" s="266"/>
      <c r="G280" s="266"/>
    </row>
    <row r="281" spans="1:7" ht="18" customHeight="1">
      <c r="A281" s="266"/>
      <c r="B281" s="266"/>
      <c r="C281" s="266"/>
      <c r="D281" s="266"/>
      <c r="F281" s="266"/>
      <c r="G281" s="266"/>
    </row>
    <row r="282" spans="1:7" ht="18" customHeight="1">
      <c r="A282" s="266"/>
      <c r="B282" s="266"/>
      <c r="C282" s="266"/>
      <c r="D282" s="266"/>
      <c r="F282" s="266"/>
      <c r="G282" s="266"/>
    </row>
    <row r="283" spans="1:7" ht="18" customHeight="1">
      <c r="A283" s="266"/>
      <c r="B283" s="266"/>
      <c r="C283" s="266"/>
      <c r="D283" s="266"/>
      <c r="F283" s="266"/>
      <c r="G283" s="266"/>
    </row>
    <row r="284" spans="1:7" ht="18" customHeight="1">
      <c r="A284" s="266"/>
      <c r="B284" s="266"/>
      <c r="C284" s="266"/>
      <c r="D284" s="266"/>
      <c r="F284" s="266"/>
      <c r="G284" s="266"/>
    </row>
    <row r="285" spans="1:7" ht="18" customHeight="1">
      <c r="A285" s="264"/>
      <c r="B285" s="264"/>
      <c r="C285" s="264"/>
      <c r="D285" s="264"/>
      <c r="E285" s="264"/>
      <c r="F285" s="264"/>
      <c r="G285" s="264"/>
    </row>
    <row r="286" spans="1:7" ht="18" customHeight="1">
      <c r="A286" s="264"/>
      <c r="B286" s="264"/>
      <c r="C286" s="264"/>
      <c r="D286" s="264"/>
      <c r="E286" s="264"/>
      <c r="F286" s="264"/>
      <c r="G286" s="264"/>
    </row>
    <row r="287" spans="1:7" ht="18" customHeight="1">
      <c r="A287" s="264"/>
      <c r="B287" s="264"/>
      <c r="C287" s="264"/>
      <c r="D287" s="264"/>
      <c r="E287" s="264"/>
      <c r="F287" s="264"/>
      <c r="G287" s="264"/>
    </row>
    <row r="288" spans="1:7" ht="18" customHeight="1">
      <c r="A288" s="264"/>
      <c r="B288" s="264"/>
      <c r="C288" s="264"/>
      <c r="D288" s="264"/>
      <c r="E288" s="264"/>
      <c r="F288" s="264"/>
      <c r="G288" s="264"/>
    </row>
    <row r="289" spans="1:7" ht="18" customHeight="1">
      <c r="A289" s="264"/>
      <c r="B289" s="264"/>
      <c r="C289" s="264"/>
      <c r="D289" s="264"/>
      <c r="E289" s="264"/>
      <c r="F289" s="264"/>
      <c r="G289" s="264"/>
    </row>
    <row r="290" spans="1:7" ht="18" customHeight="1">
      <c r="A290" s="266"/>
      <c r="B290" s="266"/>
      <c r="C290" s="266"/>
      <c r="D290" s="266"/>
      <c r="F290" s="266"/>
      <c r="G290" s="266"/>
    </row>
    <row r="291" spans="1:7" ht="18" customHeight="1">
      <c r="A291" s="266"/>
      <c r="B291" s="266"/>
      <c r="C291" s="266"/>
      <c r="D291" s="266"/>
      <c r="F291" s="266"/>
      <c r="G291" s="266"/>
    </row>
    <row r="292" spans="1:7" ht="18" customHeight="1"/>
    <row r="293" spans="1:7" ht="18" customHeight="1"/>
    <row r="294" spans="1:7" ht="18" customHeight="1"/>
    <row r="295" spans="1:7" ht="18" customHeight="1"/>
    <row r="296" spans="1:7" ht="18" customHeight="1"/>
    <row r="297" spans="1:7" ht="18" customHeight="1">
      <c r="A297" s="4"/>
      <c r="B297" s="4"/>
      <c r="E297" s="4"/>
    </row>
    <row r="298" spans="1:7" ht="18" customHeight="1">
      <c r="A298" s="4"/>
      <c r="B298" s="4"/>
      <c r="E298" s="4"/>
    </row>
    <row r="299" spans="1:7" ht="18" customHeight="1">
      <c r="A299" s="4"/>
      <c r="B299" s="4"/>
      <c r="E299" s="4"/>
    </row>
    <row r="300" spans="1:7" ht="18" customHeight="1">
      <c r="A300" s="4"/>
      <c r="B300" s="4"/>
      <c r="E300" s="4"/>
    </row>
    <row r="301" spans="1:7" ht="18" customHeight="1">
      <c r="A301" s="4"/>
      <c r="B301" s="4"/>
      <c r="E301" s="4"/>
    </row>
    <row r="302" spans="1:7" ht="18" customHeight="1">
      <c r="A302" s="4"/>
      <c r="B302" s="4"/>
      <c r="E302" s="4"/>
    </row>
    <row r="303" spans="1:7" ht="18" customHeight="1">
      <c r="A303" s="4"/>
      <c r="B303" s="4"/>
      <c r="E303" s="4"/>
    </row>
    <row r="304" spans="1:7" ht="18" customHeight="1">
      <c r="A304" s="4"/>
      <c r="B304" s="4"/>
      <c r="E304" s="4"/>
    </row>
    <row r="305" spans="1:5" ht="18" customHeight="1">
      <c r="A305" s="4"/>
      <c r="B305" s="4"/>
      <c r="E305" s="4"/>
    </row>
    <row r="306" spans="1:5" ht="18" customHeight="1">
      <c r="A306" s="4"/>
      <c r="B306" s="4"/>
      <c r="E306" s="4"/>
    </row>
    <row r="307" spans="1:5" ht="18" customHeight="1">
      <c r="A307" s="4"/>
      <c r="B307" s="4"/>
      <c r="E307" s="4"/>
    </row>
    <row r="308" spans="1:5" ht="18" customHeight="1">
      <c r="A308" s="4"/>
      <c r="B308" s="4"/>
      <c r="E308" s="4"/>
    </row>
    <row r="309" spans="1:5" ht="18" customHeight="1">
      <c r="A309" s="4"/>
      <c r="B309" s="4"/>
      <c r="E309" s="4"/>
    </row>
    <row r="310" spans="1:5" ht="18" customHeight="1">
      <c r="A310" s="4"/>
      <c r="B310" s="4"/>
      <c r="E310" s="4"/>
    </row>
    <row r="311" spans="1:5" ht="18" customHeight="1">
      <c r="A311" s="4"/>
      <c r="B311" s="4"/>
      <c r="E311" s="4"/>
    </row>
    <row r="312" spans="1:5" ht="18" customHeight="1">
      <c r="A312" s="4"/>
      <c r="B312" s="4"/>
      <c r="E312" s="4"/>
    </row>
    <row r="313" spans="1:5">
      <c r="A313" s="4"/>
      <c r="B313" s="4"/>
      <c r="E313" s="4"/>
    </row>
    <row r="314" spans="1:5">
      <c r="A314" s="4"/>
      <c r="B314" s="4"/>
      <c r="E314" s="4"/>
    </row>
  </sheetData>
  <mergeCells count="20">
    <mergeCell ref="A253:C253"/>
    <mergeCell ref="F253:G253"/>
    <mergeCell ref="B10:C10"/>
    <mergeCell ref="B68:C68"/>
    <mergeCell ref="B91:C91"/>
    <mergeCell ref="B139:C139"/>
    <mergeCell ref="B206:C206"/>
    <mergeCell ref="B220:C220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9" workbookViewId="0">
      <selection activeCell="G25" sqref="G25"/>
    </sheetView>
  </sheetViews>
  <sheetFormatPr defaultRowHeight="16.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438" t="s">
        <v>262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</row>
    <row r="2" spans="1:14" ht="20.100000000000001" customHeight="1">
      <c r="A2" s="438" t="s">
        <v>959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</row>
    <row r="3" spans="1:14" ht="15" customHeight="1">
      <c r="N3" s="212" t="s">
        <v>960</v>
      </c>
    </row>
    <row r="4" spans="1:14" ht="24.95" customHeight="1">
      <c r="A4" s="506" t="s">
        <v>250</v>
      </c>
      <c r="B4" s="507" t="s">
        <v>219</v>
      </c>
      <c r="C4" s="510" t="s">
        <v>260</v>
      </c>
      <c r="D4" s="512"/>
      <c r="E4" s="512"/>
      <c r="F4" s="512"/>
      <c r="G4" s="512"/>
      <c r="H4" s="512"/>
      <c r="I4" s="512"/>
      <c r="J4" s="512"/>
      <c r="K4" s="512"/>
      <c r="L4" s="512"/>
      <c r="M4" s="510" t="s">
        <v>261</v>
      </c>
      <c r="N4" s="513" t="s">
        <v>259</v>
      </c>
    </row>
    <row r="5" spans="1:14" ht="24.95" customHeight="1">
      <c r="A5" s="506"/>
      <c r="B5" s="508"/>
      <c r="C5" s="511"/>
      <c r="D5" s="519" t="s">
        <v>243</v>
      </c>
      <c r="E5" s="521"/>
      <c r="F5" s="520"/>
      <c r="G5" s="516" t="s">
        <v>244</v>
      </c>
      <c r="H5" s="517"/>
      <c r="I5" s="518"/>
      <c r="J5" s="512" t="s">
        <v>280</v>
      </c>
      <c r="K5" s="512"/>
      <c r="L5" s="512"/>
      <c r="M5" s="511"/>
      <c r="N5" s="514"/>
    </row>
    <row r="6" spans="1:14" ht="24.95" customHeight="1">
      <c r="A6" s="506"/>
      <c r="B6" s="509"/>
      <c r="C6" s="509"/>
      <c r="D6" s="131" t="s">
        <v>107</v>
      </c>
      <c r="E6" s="131" t="s">
        <v>258</v>
      </c>
      <c r="F6" s="120" t="s">
        <v>259</v>
      </c>
      <c r="G6" s="120" t="s">
        <v>107</v>
      </c>
      <c r="H6" s="120" t="s">
        <v>258</v>
      </c>
      <c r="I6" s="120" t="s">
        <v>259</v>
      </c>
      <c r="J6" s="131" t="s">
        <v>107</v>
      </c>
      <c r="K6" s="131" t="s">
        <v>258</v>
      </c>
      <c r="L6" s="120" t="s">
        <v>259</v>
      </c>
      <c r="M6" s="509"/>
      <c r="N6" s="515"/>
    </row>
    <row r="7" spans="1:14" ht="30" customHeight="1">
      <c r="A7" s="92">
        <v>1</v>
      </c>
      <c r="B7" s="93" t="s">
        <v>246</v>
      </c>
      <c r="C7" s="130">
        <f>SUM(D7,G7,J7)</f>
        <v>1260</v>
      </c>
      <c r="D7" s="92">
        <v>404</v>
      </c>
      <c r="E7" s="92">
        <f>27</f>
        <v>27</v>
      </c>
      <c r="F7" s="102">
        <f>E7*100/D7</f>
        <v>6.6831683168316829</v>
      </c>
      <c r="G7" s="121">
        <v>431</v>
      </c>
      <c r="H7" s="121">
        <f>15+5+1+20+2</f>
        <v>43</v>
      </c>
      <c r="I7" s="122">
        <f>H7*100/G7</f>
        <v>9.976798143851509</v>
      </c>
      <c r="J7" s="92">
        <v>425</v>
      </c>
      <c r="K7" s="92">
        <f>8+1+27+1</f>
        <v>37</v>
      </c>
      <c r="L7" s="102">
        <f>K7*100/J7</f>
        <v>8.7058823529411757</v>
      </c>
      <c r="M7" s="94">
        <f>SUM(E7,H7,K7)</f>
        <v>107</v>
      </c>
      <c r="N7" s="103">
        <f>M7*100/C7</f>
        <v>8.4920634920634921</v>
      </c>
    </row>
    <row r="8" spans="1:14" ht="30" customHeight="1">
      <c r="A8" s="92">
        <v>2</v>
      </c>
      <c r="B8" s="93" t="s">
        <v>247</v>
      </c>
      <c r="C8" s="130">
        <f t="shared" ref="C8:C10" si="0">SUM(D8,G8,J8)</f>
        <v>1322</v>
      </c>
      <c r="D8" s="92">
        <v>417</v>
      </c>
      <c r="E8" s="92">
        <f>11</f>
        <v>11</v>
      </c>
      <c r="F8" s="102">
        <f t="shared" ref="F8:F10" si="1">E8*100/D8</f>
        <v>2.6378896882494005</v>
      </c>
      <c r="G8" s="121">
        <v>488</v>
      </c>
      <c r="H8" s="121">
        <f>4+1+47+1</f>
        <v>53</v>
      </c>
      <c r="I8" s="122">
        <f>H8*100/G8</f>
        <v>10.860655737704919</v>
      </c>
      <c r="J8" s="92">
        <v>417</v>
      </c>
      <c r="K8" s="92">
        <f>3</f>
        <v>3</v>
      </c>
      <c r="L8" s="102">
        <f t="shared" ref="L8:L10" si="2">K8*100/J8</f>
        <v>0.71942446043165464</v>
      </c>
      <c r="M8" s="94">
        <f>SUM(E8,H8,K8)</f>
        <v>67</v>
      </c>
      <c r="N8" s="103">
        <f>M8*100/C8</f>
        <v>5.0680786686838122</v>
      </c>
    </row>
    <row r="9" spans="1:14" ht="30" customHeight="1">
      <c r="A9" s="92">
        <v>3</v>
      </c>
      <c r="B9" s="93" t="s">
        <v>248</v>
      </c>
      <c r="C9" s="130">
        <f t="shared" si="0"/>
        <v>2225</v>
      </c>
      <c r="D9" s="92">
        <v>574</v>
      </c>
      <c r="E9" s="92">
        <f>29</f>
        <v>29</v>
      </c>
      <c r="F9" s="102">
        <f t="shared" si="1"/>
        <v>5.0522648083623691</v>
      </c>
      <c r="G9" s="121">
        <v>826</v>
      </c>
      <c r="H9" s="121">
        <f>13+1+28+1+28</f>
        <v>71</v>
      </c>
      <c r="I9" s="122">
        <f>H9*100/G9</f>
        <v>8.5956416464891046</v>
      </c>
      <c r="J9" s="92">
        <v>825</v>
      </c>
      <c r="K9" s="92">
        <f>10+2</f>
        <v>12</v>
      </c>
      <c r="L9" s="102">
        <f t="shared" si="2"/>
        <v>1.4545454545454546</v>
      </c>
      <c r="M9" s="94">
        <f>SUM(E9,H9,K9)</f>
        <v>112</v>
      </c>
      <c r="N9" s="103">
        <f>M9*100/C9</f>
        <v>5.0337078651685392</v>
      </c>
    </row>
    <row r="10" spans="1:14" ht="30" customHeight="1">
      <c r="A10" s="92">
        <v>4</v>
      </c>
      <c r="B10" s="93" t="s">
        <v>249</v>
      </c>
      <c r="C10" s="130">
        <f t="shared" si="0"/>
        <v>745</v>
      </c>
      <c r="D10" s="92">
        <v>177</v>
      </c>
      <c r="E10" s="92">
        <f>2+9</f>
        <v>11</v>
      </c>
      <c r="F10" s="102">
        <f t="shared" si="1"/>
        <v>6.2146892655367232</v>
      </c>
      <c r="G10" s="121">
        <v>250</v>
      </c>
      <c r="H10" s="121">
        <f>6+14+2+7</f>
        <v>29</v>
      </c>
      <c r="I10" s="122">
        <f>H10*100/G10</f>
        <v>11.6</v>
      </c>
      <c r="J10" s="92">
        <v>318</v>
      </c>
      <c r="K10" s="92">
        <f>5</f>
        <v>5</v>
      </c>
      <c r="L10" s="102">
        <f t="shared" si="2"/>
        <v>1.5723270440251573</v>
      </c>
      <c r="M10" s="94">
        <f>SUM(E10,H10,K10)</f>
        <v>45</v>
      </c>
      <c r="N10" s="103">
        <f>M10*100/C10</f>
        <v>6.0402684563758386</v>
      </c>
    </row>
    <row r="11" spans="1:14" ht="30" customHeight="1">
      <c r="A11" s="519" t="s">
        <v>4</v>
      </c>
      <c r="B11" s="520"/>
      <c r="C11" s="101">
        <f>SUM(C7:C10)</f>
        <v>5552</v>
      </c>
      <c r="D11" s="101">
        <f>SUM(D7:D10)</f>
        <v>1572</v>
      </c>
      <c r="E11" s="101">
        <f t="shared" ref="E11:H11" si="3">SUM(E7:E10)</f>
        <v>78</v>
      </c>
      <c r="F11" s="118">
        <f>E11*100/D11</f>
        <v>4.9618320610687023</v>
      </c>
      <c r="G11" s="101">
        <f>SUM(G7:G10)</f>
        <v>1995</v>
      </c>
      <c r="H11" s="101">
        <f t="shared" si="3"/>
        <v>196</v>
      </c>
      <c r="I11" s="118">
        <f>H11*100/G11</f>
        <v>9.8245614035087723</v>
      </c>
      <c r="J11" s="101">
        <f>SUM(J7:J10)</f>
        <v>1985</v>
      </c>
      <c r="K11" s="101">
        <f>SUM(K7:K10)</f>
        <v>57</v>
      </c>
      <c r="L11" s="118">
        <f>K11*100/J11</f>
        <v>2.8715365239294712</v>
      </c>
      <c r="M11" s="101">
        <f>SUM(M7:M10)</f>
        <v>331</v>
      </c>
      <c r="N11" s="119">
        <f>M11*100/C11</f>
        <v>5.9618155619596545</v>
      </c>
    </row>
    <row r="12" spans="1:14" ht="18" customHeight="1"/>
    <row r="13" spans="1:14" ht="18" customHeight="1">
      <c r="D13" s="433"/>
      <c r="E13" s="433"/>
      <c r="F13" s="433"/>
      <c r="G13" s="433"/>
      <c r="H13" s="433"/>
      <c r="I13" s="433"/>
      <c r="J13" s="433"/>
      <c r="K13" s="433"/>
      <c r="L13" s="433"/>
      <c r="M13" s="433"/>
    </row>
    <row r="14" spans="1:14" ht="18" customHeight="1">
      <c r="D14" s="434"/>
      <c r="E14" s="434"/>
      <c r="F14" s="434"/>
      <c r="G14" s="434"/>
      <c r="H14" s="434"/>
      <c r="I14" s="434"/>
      <c r="J14" s="434"/>
      <c r="K14" s="434"/>
      <c r="L14" s="434"/>
      <c r="M14" s="434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435"/>
      <c r="E19" s="435"/>
      <c r="F19" s="435"/>
      <c r="G19" s="435"/>
      <c r="H19" s="435"/>
      <c r="I19" s="435"/>
      <c r="J19" s="435"/>
      <c r="K19" s="435"/>
      <c r="L19" s="435"/>
      <c r="M19" s="435"/>
    </row>
    <row r="20" spans="1:14" ht="18" customHeight="1"/>
    <row r="21" spans="1:14" ht="30" customHeight="1">
      <c r="B21" s="100"/>
    </row>
    <row r="22" spans="1:14" ht="30" customHeight="1">
      <c r="B22" s="100"/>
    </row>
    <row r="23" spans="1:14" ht="30" customHeight="1">
      <c r="A23" s="438" t="s">
        <v>262</v>
      </c>
      <c r="B23" s="438"/>
      <c r="C23" s="438"/>
      <c r="D23" s="438"/>
      <c r="E23" s="438"/>
      <c r="F23" s="438"/>
      <c r="G23" s="438"/>
      <c r="H23" s="438"/>
      <c r="I23" s="438"/>
      <c r="J23" s="438"/>
      <c r="K23" s="438"/>
      <c r="L23" s="438"/>
      <c r="M23" s="438"/>
      <c r="N23" s="438"/>
    </row>
    <row r="24" spans="1:14" ht="20.100000000000001" customHeight="1">
      <c r="A24" s="438" t="s">
        <v>270</v>
      </c>
      <c r="B24" s="438"/>
      <c r="C24" s="438"/>
      <c r="D24" s="438"/>
      <c r="E24" s="438"/>
      <c r="F24" s="438"/>
      <c r="G24" s="438"/>
      <c r="H24" s="438"/>
      <c r="I24" s="438"/>
      <c r="J24" s="438"/>
      <c r="K24" s="438"/>
      <c r="L24" s="438"/>
      <c r="M24" s="438"/>
      <c r="N24" s="438"/>
    </row>
    <row r="25" spans="1:14" ht="15" customHeight="1"/>
    <row r="26" spans="1:14" ht="24.95" customHeight="1">
      <c r="A26" s="506" t="s">
        <v>250</v>
      </c>
      <c r="B26" s="507" t="s">
        <v>219</v>
      </c>
      <c r="C26" s="510" t="s">
        <v>260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0" t="s">
        <v>261</v>
      </c>
      <c r="N26" s="513" t="s">
        <v>259</v>
      </c>
    </row>
    <row r="27" spans="1:14" ht="24.95" customHeight="1">
      <c r="A27" s="506"/>
      <c r="B27" s="508"/>
      <c r="C27" s="511"/>
      <c r="D27" s="512" t="s">
        <v>243</v>
      </c>
      <c r="E27" s="512"/>
      <c r="F27" s="129"/>
      <c r="G27" s="516" t="s">
        <v>244</v>
      </c>
      <c r="H27" s="517"/>
      <c r="I27" s="518"/>
      <c r="J27" s="512" t="s">
        <v>245</v>
      </c>
      <c r="K27" s="512"/>
      <c r="L27" s="512"/>
      <c r="M27" s="511"/>
      <c r="N27" s="514"/>
    </row>
    <row r="28" spans="1:14" ht="24.95" customHeight="1">
      <c r="A28" s="506"/>
      <c r="B28" s="509"/>
      <c r="C28" s="509"/>
      <c r="D28" s="117" t="s">
        <v>107</v>
      </c>
      <c r="E28" s="117" t="s">
        <v>258</v>
      </c>
      <c r="F28" s="131"/>
      <c r="G28" s="120" t="s">
        <v>107</v>
      </c>
      <c r="H28" s="120" t="s">
        <v>258</v>
      </c>
      <c r="I28" s="120" t="s">
        <v>259</v>
      </c>
      <c r="J28" s="117" t="s">
        <v>107</v>
      </c>
      <c r="K28" s="131"/>
      <c r="L28" s="117" t="s">
        <v>258</v>
      </c>
      <c r="M28" s="509"/>
      <c r="N28" s="515"/>
    </row>
    <row r="29" spans="1:14" ht="30" customHeight="1">
      <c r="A29" s="92">
        <v>1</v>
      </c>
      <c r="B29" s="93" t="s">
        <v>246</v>
      </c>
      <c r="C29" s="116" t="e">
        <f>SUM(#REF!,#REF!,D29,G29,J29)</f>
        <v>#REF!</v>
      </c>
      <c r="D29" s="92">
        <v>610</v>
      </c>
      <c r="E29" s="92">
        <v>206</v>
      </c>
      <c r="F29" s="92"/>
      <c r="G29" s="121">
        <v>671</v>
      </c>
      <c r="H29" s="121">
        <v>225</v>
      </c>
      <c r="I29" s="122">
        <f>H29*100/G29</f>
        <v>33.532041728763041</v>
      </c>
      <c r="J29" s="92">
        <v>72</v>
      </c>
      <c r="K29" s="92"/>
      <c r="L29" s="92">
        <v>0</v>
      </c>
      <c r="M29" s="94" t="e">
        <f>SUM(#REF!,#REF!,E29,H29,L29)</f>
        <v>#REF!</v>
      </c>
      <c r="N29" s="103" t="e">
        <f>M29*100/C29</f>
        <v>#REF!</v>
      </c>
    </row>
    <row r="30" spans="1:14" ht="30" customHeight="1">
      <c r="A30" s="92">
        <v>2</v>
      </c>
      <c r="B30" s="93" t="s">
        <v>247</v>
      </c>
      <c r="C30" s="116" t="e">
        <f>SUM(#REF!,#REF!,D30,G30,J30)</f>
        <v>#REF!</v>
      </c>
      <c r="D30" s="92">
        <v>634</v>
      </c>
      <c r="E30" s="92">
        <v>217</v>
      </c>
      <c r="F30" s="92"/>
      <c r="G30" s="121">
        <v>712</v>
      </c>
      <c r="H30" s="121">
        <v>222</v>
      </c>
      <c r="I30" s="122">
        <f>H30*100/G30</f>
        <v>31.179775280898877</v>
      </c>
      <c r="J30" s="92">
        <v>16</v>
      </c>
      <c r="K30" s="92"/>
      <c r="L30" s="92">
        <v>0</v>
      </c>
      <c r="M30" s="94" t="e">
        <f>SUM(#REF!,#REF!,E30,H30,L30)</f>
        <v>#REF!</v>
      </c>
      <c r="N30" s="103" t="e">
        <f>M30*100/C30</f>
        <v>#REF!</v>
      </c>
    </row>
    <row r="31" spans="1:14" ht="30" customHeight="1">
      <c r="A31" s="92">
        <v>3</v>
      </c>
      <c r="B31" s="93" t="s">
        <v>248</v>
      </c>
      <c r="C31" s="116" t="e">
        <f>SUM(#REF!,#REF!,D31,G31,J31)</f>
        <v>#REF!</v>
      </c>
      <c r="D31" s="92">
        <v>781</v>
      </c>
      <c r="E31" s="92">
        <v>207</v>
      </c>
      <c r="F31" s="92"/>
      <c r="G31" s="121">
        <v>1128</v>
      </c>
      <c r="H31" s="121">
        <v>290</v>
      </c>
      <c r="I31" s="122">
        <f>H31*100/G31</f>
        <v>25.709219858156029</v>
      </c>
      <c r="J31" s="92">
        <v>47</v>
      </c>
      <c r="K31" s="92"/>
      <c r="L31" s="92">
        <v>5</v>
      </c>
      <c r="M31" s="94" t="e">
        <f>SUM(#REF!,#REF!,E31,H31,L31)</f>
        <v>#REF!</v>
      </c>
      <c r="N31" s="103" t="e">
        <f>M31*100/C31</f>
        <v>#REF!</v>
      </c>
    </row>
    <row r="32" spans="1:14" ht="30" customHeight="1">
      <c r="A32" s="92">
        <v>4</v>
      </c>
      <c r="B32" s="93" t="s">
        <v>249</v>
      </c>
      <c r="C32" s="116" t="e">
        <f>SUM(#REF!,#REF!,D32,G32,J32)</f>
        <v>#REF!</v>
      </c>
      <c r="D32" s="92">
        <v>291</v>
      </c>
      <c r="E32" s="92">
        <v>114</v>
      </c>
      <c r="F32" s="92"/>
      <c r="G32" s="121">
        <v>377</v>
      </c>
      <c r="H32" s="121">
        <v>121</v>
      </c>
      <c r="I32" s="122">
        <f>H32*100/G32</f>
        <v>32.095490716180372</v>
      </c>
      <c r="J32" s="92">
        <v>43</v>
      </c>
      <c r="K32" s="92"/>
      <c r="L32" s="92">
        <v>0</v>
      </c>
      <c r="M32" s="94" t="e">
        <f>SUM(#REF!,#REF!,E32,H32,L32)</f>
        <v>#REF!</v>
      </c>
      <c r="N32" s="103" t="e">
        <f>M32*100/C32</f>
        <v>#REF!</v>
      </c>
    </row>
    <row r="33" spans="1:14" ht="30" customHeight="1">
      <c r="A33" s="519" t="s">
        <v>4</v>
      </c>
      <c r="B33" s="520"/>
      <c r="C33" s="101" t="e">
        <f>SUM(C29:C32)</f>
        <v>#REF!</v>
      </c>
      <c r="D33" s="101">
        <f t="shared" ref="D33:H33" si="4">SUM(D29:D32)</f>
        <v>2316</v>
      </c>
      <c r="E33" s="101">
        <f t="shared" si="4"/>
        <v>744</v>
      </c>
      <c r="F33" s="101"/>
      <c r="G33" s="101">
        <f t="shared" si="4"/>
        <v>2888</v>
      </c>
      <c r="H33" s="101">
        <f t="shared" si="4"/>
        <v>858</v>
      </c>
      <c r="I33" s="118">
        <f>H33*100/G33</f>
        <v>29.709141274238227</v>
      </c>
      <c r="J33" s="101">
        <f t="shared" ref="J33:M33" si="5">SUM(J29:J32)</f>
        <v>178</v>
      </c>
      <c r="K33" s="101"/>
      <c r="L33" s="101">
        <f t="shared" si="5"/>
        <v>5</v>
      </c>
      <c r="M33" s="101" t="e">
        <f t="shared" si="5"/>
        <v>#REF!</v>
      </c>
      <c r="N33" s="119" t="e">
        <f>M33*100/C33</f>
        <v>#REF!</v>
      </c>
    </row>
    <row r="34" spans="1:14" ht="18" customHeight="1"/>
    <row r="35" spans="1:14" ht="18" customHeight="1">
      <c r="D35" s="433"/>
      <c r="E35" s="433"/>
      <c r="F35" s="433"/>
      <c r="G35" s="433"/>
      <c r="H35" s="433"/>
      <c r="I35" s="433"/>
      <c r="J35" s="433"/>
      <c r="K35" s="433"/>
      <c r="L35" s="433"/>
      <c r="M35" s="433"/>
    </row>
    <row r="36" spans="1:14" ht="18" customHeight="1">
      <c r="D36" s="434"/>
      <c r="E36" s="434"/>
      <c r="F36" s="434"/>
      <c r="G36" s="434"/>
      <c r="H36" s="434"/>
      <c r="I36" s="434"/>
      <c r="J36" s="434"/>
      <c r="K36" s="434"/>
      <c r="L36" s="434"/>
      <c r="M36" s="434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435"/>
      <c r="E41" s="435"/>
      <c r="F41" s="435"/>
      <c r="G41" s="435"/>
      <c r="H41" s="435"/>
      <c r="I41" s="435"/>
      <c r="J41" s="435"/>
      <c r="K41" s="435"/>
      <c r="L41" s="435"/>
      <c r="M41" s="435"/>
    </row>
    <row r="42" spans="1:14" ht="18" customHeight="1"/>
    <row r="43" spans="1:14" ht="30" customHeight="1">
      <c r="B43" s="100"/>
    </row>
    <row r="44" spans="1:14" ht="30" customHeight="1">
      <c r="B44" s="100"/>
    </row>
    <row r="45" spans="1:14" ht="30" customHeight="1">
      <c r="A45" s="438" t="s">
        <v>262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</row>
    <row r="46" spans="1:14" ht="20.100000000000001" customHeight="1">
      <c r="A46" s="438" t="s">
        <v>257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</row>
    <row r="47" spans="1:14" ht="15" customHeight="1"/>
    <row r="48" spans="1:14" ht="24.95" customHeight="1">
      <c r="A48" s="506" t="s">
        <v>250</v>
      </c>
      <c r="B48" s="507" t="s">
        <v>219</v>
      </c>
      <c r="C48" s="510" t="s">
        <v>260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0" t="s">
        <v>261</v>
      </c>
      <c r="N48" s="513" t="s">
        <v>259</v>
      </c>
    </row>
    <row r="49" spans="1:14" ht="24.95" customHeight="1">
      <c r="A49" s="506"/>
      <c r="B49" s="508"/>
      <c r="C49" s="511"/>
      <c r="D49" s="512" t="s">
        <v>243</v>
      </c>
      <c r="E49" s="512"/>
      <c r="F49" s="129"/>
      <c r="G49" s="519" t="s">
        <v>244</v>
      </c>
      <c r="H49" s="521"/>
      <c r="I49" s="520"/>
      <c r="J49" s="512" t="s">
        <v>245</v>
      </c>
      <c r="K49" s="512"/>
      <c r="L49" s="512"/>
      <c r="M49" s="511"/>
      <c r="N49" s="514"/>
    </row>
    <row r="50" spans="1:14" ht="24.95" customHeight="1">
      <c r="A50" s="506"/>
      <c r="B50" s="509"/>
      <c r="C50" s="509"/>
      <c r="D50" s="98" t="s">
        <v>107</v>
      </c>
      <c r="E50" s="98" t="s">
        <v>258</v>
      </c>
      <c r="F50" s="131"/>
      <c r="G50" s="98" t="s">
        <v>107</v>
      </c>
      <c r="H50" s="98" t="s">
        <v>258</v>
      </c>
      <c r="I50" s="98" t="s">
        <v>259</v>
      </c>
      <c r="J50" s="98" t="s">
        <v>107</v>
      </c>
      <c r="K50" s="131"/>
      <c r="L50" s="98" t="s">
        <v>258</v>
      </c>
      <c r="M50" s="509"/>
      <c r="N50" s="515"/>
    </row>
    <row r="51" spans="1:14" ht="30" customHeight="1">
      <c r="A51" s="92">
        <v>1</v>
      </c>
      <c r="B51" s="93" t="s">
        <v>246</v>
      </c>
      <c r="C51" s="97" t="e">
        <f>SUM(#REF!,#REF!,D51,G51,J51)</f>
        <v>#REF!</v>
      </c>
      <c r="D51" s="92">
        <v>610</v>
      </c>
      <c r="E51" s="92">
        <v>177</v>
      </c>
      <c r="F51" s="92"/>
      <c r="G51" s="92">
        <v>666</v>
      </c>
      <c r="H51" s="92">
        <v>112</v>
      </c>
      <c r="I51" s="102">
        <f>H51*100/G51</f>
        <v>16.816816816816818</v>
      </c>
      <c r="J51" s="92">
        <v>69</v>
      </c>
      <c r="K51" s="92"/>
      <c r="L51" s="92">
        <v>0</v>
      </c>
      <c r="M51" s="94" t="e">
        <f>SUM(#REF!,#REF!,E51,H51,L51)</f>
        <v>#REF!</v>
      </c>
      <c r="N51" s="103" t="e">
        <f>M51*100/C51</f>
        <v>#REF!</v>
      </c>
    </row>
    <row r="52" spans="1:14" ht="30" customHeight="1">
      <c r="A52" s="92">
        <v>3</v>
      </c>
      <c r="B52" s="93" t="s">
        <v>247</v>
      </c>
      <c r="C52" s="97" t="e">
        <f>SUM(#REF!,#REF!,D52,G52,J52)</f>
        <v>#REF!</v>
      </c>
      <c r="D52" s="92">
        <v>634</v>
      </c>
      <c r="E52" s="92">
        <v>173</v>
      </c>
      <c r="F52" s="92"/>
      <c r="G52" s="92">
        <v>706</v>
      </c>
      <c r="H52" s="92">
        <v>97</v>
      </c>
      <c r="I52" s="102">
        <f>H52*100/G52</f>
        <v>13.739376770538243</v>
      </c>
      <c r="J52" s="92">
        <v>10</v>
      </c>
      <c r="K52" s="92"/>
      <c r="L52" s="92">
        <v>1</v>
      </c>
      <c r="M52" s="94" t="e">
        <f>SUM(#REF!,#REF!,E52,H52,L52)</f>
        <v>#REF!</v>
      </c>
      <c r="N52" s="103" t="e">
        <f>M52*100/C52</f>
        <v>#REF!</v>
      </c>
    </row>
    <row r="53" spans="1:14" ht="30" customHeight="1">
      <c r="A53" s="92">
        <v>4</v>
      </c>
      <c r="B53" s="93" t="s">
        <v>248</v>
      </c>
      <c r="C53" s="97" t="e">
        <f>SUM(#REF!,#REF!,D53,G53,J53)</f>
        <v>#REF!</v>
      </c>
      <c r="D53" s="92">
        <v>780</v>
      </c>
      <c r="E53" s="92">
        <v>176</v>
      </c>
      <c r="F53" s="92"/>
      <c r="G53" s="92">
        <v>1126</v>
      </c>
      <c r="H53" s="92">
        <v>183</v>
      </c>
      <c r="I53" s="102">
        <f t="shared" ref="I53:I54" si="6">H53*100/G53</f>
        <v>16.25222024866785</v>
      </c>
      <c r="J53" s="92">
        <v>46</v>
      </c>
      <c r="K53" s="92"/>
      <c r="L53" s="92">
        <v>0</v>
      </c>
      <c r="M53" s="94" t="e">
        <f>SUM(#REF!,#REF!,E53,H53,L53)</f>
        <v>#REF!</v>
      </c>
      <c r="N53" s="103" t="e">
        <f>M53*100/C53</f>
        <v>#REF!</v>
      </c>
    </row>
    <row r="54" spans="1:14" ht="30" customHeight="1">
      <c r="A54" s="92">
        <v>6</v>
      </c>
      <c r="B54" s="93" t="s">
        <v>249</v>
      </c>
      <c r="C54" s="97" t="e">
        <f>SUM(#REF!,#REF!,D54,G54,J54)</f>
        <v>#REF!</v>
      </c>
      <c r="D54" s="92">
        <v>290</v>
      </c>
      <c r="E54" s="92">
        <v>98</v>
      </c>
      <c r="F54" s="92"/>
      <c r="G54" s="92">
        <v>370</v>
      </c>
      <c r="H54" s="92">
        <v>48</v>
      </c>
      <c r="I54" s="102">
        <f t="shared" si="6"/>
        <v>12.972972972972974</v>
      </c>
      <c r="J54" s="92">
        <v>45</v>
      </c>
      <c r="K54" s="92"/>
      <c r="L54" s="92">
        <v>1</v>
      </c>
      <c r="M54" s="94" t="e">
        <f>SUM(#REF!,#REF!,E54,H54,L54)</f>
        <v>#REF!</v>
      </c>
      <c r="N54" s="103" t="e">
        <f>M54*100/C54</f>
        <v>#REF!</v>
      </c>
    </row>
    <row r="55" spans="1:14" ht="30" customHeight="1">
      <c r="A55" s="519" t="s">
        <v>4</v>
      </c>
      <c r="B55" s="520"/>
      <c r="C55" s="101" t="e">
        <f>SUM(C51:C54)</f>
        <v>#REF!</v>
      </c>
      <c r="D55" s="101">
        <f t="shared" ref="D55:M55" si="7">SUM(D51:D54)</f>
        <v>2314</v>
      </c>
      <c r="E55" s="101">
        <f t="shared" si="7"/>
        <v>624</v>
      </c>
      <c r="F55" s="101"/>
      <c r="G55" s="101">
        <f t="shared" si="7"/>
        <v>2868</v>
      </c>
      <c r="H55" s="101">
        <f t="shared" si="7"/>
        <v>440</v>
      </c>
      <c r="I55" s="101">
        <f>H55*100/G55</f>
        <v>15.341701534170154</v>
      </c>
      <c r="J55" s="101">
        <f t="shared" si="7"/>
        <v>170</v>
      </c>
      <c r="K55" s="101"/>
      <c r="L55" s="101">
        <f t="shared" si="7"/>
        <v>2</v>
      </c>
      <c r="M55" s="101" t="e">
        <f t="shared" si="7"/>
        <v>#REF!</v>
      </c>
      <c r="N55" s="104" t="e">
        <f>M55*100/C55</f>
        <v>#REF!</v>
      </c>
    </row>
    <row r="56" spans="1:14" ht="9.9499999999999993" customHeight="1"/>
    <row r="57" spans="1:14" ht="18" customHeight="1">
      <c r="D57" s="433"/>
      <c r="E57" s="433"/>
      <c r="F57" s="433"/>
      <c r="G57" s="433"/>
      <c r="H57" s="433"/>
      <c r="I57" s="433"/>
      <c r="J57" s="433"/>
      <c r="K57" s="433"/>
      <c r="L57" s="433"/>
      <c r="M57" s="433"/>
    </row>
    <row r="58" spans="1:14" ht="18" customHeight="1">
      <c r="D58" s="434"/>
      <c r="E58" s="434"/>
      <c r="F58" s="434"/>
      <c r="G58" s="434"/>
      <c r="H58" s="434"/>
      <c r="I58" s="434"/>
      <c r="J58" s="434"/>
      <c r="K58" s="434"/>
      <c r="L58" s="434"/>
      <c r="M58" s="434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435"/>
      <c r="E63" s="435"/>
      <c r="F63" s="435"/>
      <c r="G63" s="435"/>
      <c r="H63" s="435"/>
      <c r="I63" s="435"/>
      <c r="J63" s="435"/>
      <c r="K63" s="435"/>
      <c r="L63" s="435"/>
      <c r="M63" s="435"/>
    </row>
    <row r="64" spans="1:14" ht="15.95" customHeight="1"/>
    <row r="65" spans="2:2" ht="30" customHeight="1">
      <c r="B65" s="100" t="s">
        <v>263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32" bestFit="1" customWidth="1"/>
    <col min="4" max="4" width="7.625" style="4" customWidth="1"/>
    <col min="5" max="5" width="6.625" style="132" customWidth="1"/>
    <col min="6" max="6" width="6.625" style="135" customWidth="1"/>
    <col min="7" max="12" width="6.625" style="132" customWidth="1"/>
    <col min="13" max="13" width="8.75" style="132" bestFit="1" customWidth="1"/>
    <col min="14" max="16384" width="9" style="4"/>
  </cols>
  <sheetData>
    <row r="1" spans="1:13" ht="38.25">
      <c r="A1" s="154" t="s">
        <v>22</v>
      </c>
      <c r="B1" s="154" t="s">
        <v>349</v>
      </c>
      <c r="C1" s="154" t="s">
        <v>350</v>
      </c>
      <c r="D1" s="176" t="s">
        <v>351</v>
      </c>
      <c r="E1" s="523" t="s">
        <v>352</v>
      </c>
      <c r="F1" s="523"/>
      <c r="G1" s="133"/>
      <c r="H1" s="133"/>
      <c r="I1" s="133"/>
      <c r="J1" s="133"/>
      <c r="K1" s="133"/>
      <c r="L1" s="133"/>
      <c r="M1" s="133"/>
    </row>
    <row r="2" spans="1:13" ht="25.5">
      <c r="A2" s="177"/>
      <c r="B2" s="178"/>
      <c r="C2" s="179"/>
      <c r="D2" s="144" t="s">
        <v>353</v>
      </c>
      <c r="E2" s="144" t="s">
        <v>353</v>
      </c>
      <c r="F2" s="175" t="s">
        <v>259</v>
      </c>
      <c r="G2" s="448" t="s">
        <v>371</v>
      </c>
      <c r="H2" s="522"/>
      <c r="I2" s="522"/>
      <c r="J2" s="522"/>
      <c r="K2" s="522"/>
      <c r="L2" s="522"/>
      <c r="M2" s="449"/>
    </row>
    <row r="3" spans="1:13" s="10" customFormat="1" ht="18" customHeight="1">
      <c r="A3" s="138"/>
      <c r="B3" s="139"/>
      <c r="C3" s="140"/>
      <c r="D3" s="137"/>
      <c r="E3" s="137"/>
      <c r="F3" s="136"/>
      <c r="G3" s="167" t="s">
        <v>243</v>
      </c>
      <c r="H3" s="167" t="s">
        <v>244</v>
      </c>
      <c r="I3" s="167" t="s">
        <v>280</v>
      </c>
      <c r="J3" s="167" t="s">
        <v>360</v>
      </c>
      <c r="K3" s="167" t="s">
        <v>361</v>
      </c>
      <c r="L3" s="167" t="s">
        <v>281</v>
      </c>
      <c r="M3" s="167" t="s">
        <v>245</v>
      </c>
    </row>
    <row r="4" spans="1:13" s="10" customFormat="1" ht="15.95" customHeight="1">
      <c r="A4" s="141"/>
      <c r="B4" s="142" t="s">
        <v>365</v>
      </c>
      <c r="C4" s="143"/>
      <c r="D4" s="144">
        <f>SUM(D5:D10)</f>
        <v>0</v>
      </c>
      <c r="E4" s="144">
        <f>SUM(E5:E10)</f>
        <v>0</v>
      </c>
      <c r="F4" s="145"/>
      <c r="G4" s="146">
        <f>SUM(G5:G10)</f>
        <v>0</v>
      </c>
      <c r="H4" s="146">
        <f t="shared" ref="H4:M4" si="0">SUM(H5:H10)</f>
        <v>0</v>
      </c>
      <c r="I4" s="146">
        <f t="shared" si="0"/>
        <v>0</v>
      </c>
      <c r="J4" s="146">
        <f t="shared" si="0"/>
        <v>0</v>
      </c>
      <c r="K4" s="146">
        <f t="shared" si="0"/>
        <v>0</v>
      </c>
      <c r="L4" s="146">
        <f t="shared" si="0"/>
        <v>0</v>
      </c>
      <c r="M4" s="146">
        <f t="shared" si="0"/>
        <v>0</v>
      </c>
    </row>
    <row r="5" spans="1:13" s="10" customFormat="1" ht="15.95" customHeight="1">
      <c r="A5" s="147">
        <v>25</v>
      </c>
      <c r="B5" s="148" t="s">
        <v>319</v>
      </c>
      <c r="C5" s="105" t="s">
        <v>109</v>
      </c>
      <c r="D5" s="149"/>
      <c r="E5" s="147">
        <f>SUM(G5:M5)</f>
        <v>0</v>
      </c>
      <c r="F5" s="150"/>
      <c r="G5" s="105"/>
      <c r="H5" s="105"/>
      <c r="I5" s="105"/>
      <c r="J5" s="105"/>
      <c r="K5" s="105"/>
      <c r="L5" s="105"/>
      <c r="M5" s="105"/>
    </row>
    <row r="6" spans="1:13" s="10" customFormat="1" ht="15.95" customHeight="1">
      <c r="A6" s="147">
        <v>24</v>
      </c>
      <c r="B6" s="148" t="s">
        <v>322</v>
      </c>
      <c r="C6" s="105" t="s">
        <v>109</v>
      </c>
      <c r="D6" s="149"/>
      <c r="E6" s="147">
        <f t="shared" ref="E6:E10" si="1">SUM(G6:M6)</f>
        <v>0</v>
      </c>
      <c r="F6" s="150"/>
      <c r="G6" s="105"/>
      <c r="H6" s="105"/>
      <c r="I6" s="105"/>
      <c r="J6" s="105"/>
      <c r="K6" s="105"/>
      <c r="L6" s="105"/>
      <c r="M6" s="105"/>
    </row>
    <row r="7" spans="1:13" s="10" customFormat="1" ht="15.95" customHeight="1">
      <c r="A7" s="147">
        <v>20</v>
      </c>
      <c r="B7" s="148" t="s">
        <v>320</v>
      </c>
      <c r="C7" s="105" t="s">
        <v>109</v>
      </c>
      <c r="D7" s="149"/>
      <c r="E7" s="147">
        <f t="shared" si="1"/>
        <v>0</v>
      </c>
      <c r="F7" s="150"/>
      <c r="G7" s="105"/>
      <c r="H7" s="105"/>
      <c r="I7" s="105"/>
      <c r="J7" s="105"/>
      <c r="K7" s="105"/>
      <c r="L7" s="105"/>
      <c r="M7" s="105"/>
    </row>
    <row r="8" spans="1:13" s="10" customFormat="1" ht="15.95" customHeight="1">
      <c r="A8" s="147">
        <v>21</v>
      </c>
      <c r="B8" s="148" t="s">
        <v>318</v>
      </c>
      <c r="C8" s="105" t="s">
        <v>109</v>
      </c>
      <c r="D8" s="149"/>
      <c r="E8" s="147">
        <f t="shared" si="1"/>
        <v>0</v>
      </c>
      <c r="F8" s="150"/>
      <c r="G8" s="105"/>
      <c r="H8" s="105"/>
      <c r="I8" s="105"/>
      <c r="J8" s="105"/>
      <c r="K8" s="105"/>
      <c r="L8" s="105"/>
      <c r="M8" s="105"/>
    </row>
    <row r="9" spans="1:13" s="10" customFormat="1" ht="15.95" customHeight="1">
      <c r="A9" s="147">
        <v>22</v>
      </c>
      <c r="B9" s="148" t="s">
        <v>321</v>
      </c>
      <c r="C9" s="105" t="s">
        <v>109</v>
      </c>
      <c r="D9" s="149"/>
      <c r="E9" s="147">
        <f t="shared" si="1"/>
        <v>0</v>
      </c>
      <c r="F9" s="150"/>
      <c r="G9" s="105"/>
      <c r="H9" s="105"/>
      <c r="I9" s="105"/>
      <c r="J9" s="105"/>
      <c r="K9" s="105"/>
      <c r="L9" s="105"/>
      <c r="M9" s="105"/>
    </row>
    <row r="10" spans="1:13" s="10" customFormat="1" ht="15.95" customHeight="1">
      <c r="A10" s="147">
        <v>23</v>
      </c>
      <c r="B10" s="148" t="s">
        <v>355</v>
      </c>
      <c r="C10" s="105" t="s">
        <v>109</v>
      </c>
      <c r="D10" s="149"/>
      <c r="E10" s="147">
        <f t="shared" si="1"/>
        <v>0</v>
      </c>
      <c r="F10" s="150"/>
      <c r="G10" s="105"/>
      <c r="H10" s="105"/>
      <c r="I10" s="105"/>
      <c r="J10" s="105"/>
      <c r="K10" s="105"/>
      <c r="L10" s="105"/>
      <c r="M10" s="105"/>
    </row>
    <row r="11" spans="1:13" s="10" customFormat="1" ht="15.95" customHeight="1">
      <c r="A11" s="147"/>
      <c r="B11" s="151" t="s">
        <v>364</v>
      </c>
      <c r="C11" s="152"/>
      <c r="D11" s="153">
        <f>SUM(D12:D15)</f>
        <v>0</v>
      </c>
      <c r="E11" s="154">
        <f>SUM(E12:E15)</f>
        <v>0</v>
      </c>
      <c r="F11" s="150"/>
      <c r="G11" s="134">
        <f>SUM(G12:G15)</f>
        <v>0</v>
      </c>
      <c r="H11" s="134">
        <f t="shared" ref="H11:M11" si="2">SUM(H12:H15)</f>
        <v>0</v>
      </c>
      <c r="I11" s="134">
        <f t="shared" si="2"/>
        <v>0</v>
      </c>
      <c r="J11" s="134">
        <f t="shared" si="2"/>
        <v>0</v>
      </c>
      <c r="K11" s="134">
        <f t="shared" si="2"/>
        <v>0</v>
      </c>
      <c r="L11" s="134">
        <f t="shared" si="2"/>
        <v>0</v>
      </c>
      <c r="M11" s="134">
        <f t="shared" si="2"/>
        <v>0</v>
      </c>
    </row>
    <row r="12" spans="1:13" s="10" customFormat="1" ht="15.95" customHeight="1">
      <c r="A12" s="147">
        <v>11</v>
      </c>
      <c r="B12" s="148" t="s">
        <v>323</v>
      </c>
      <c r="C12" s="105" t="s">
        <v>109</v>
      </c>
      <c r="D12" s="155"/>
      <c r="E12" s="147">
        <f>SUM(G12:M12)</f>
        <v>0</v>
      </c>
      <c r="F12" s="150"/>
      <c r="G12" s="105"/>
      <c r="H12" s="105"/>
      <c r="I12" s="105"/>
      <c r="J12" s="105"/>
      <c r="K12" s="105"/>
      <c r="L12" s="105"/>
      <c r="M12" s="105"/>
    </row>
    <row r="13" spans="1:13" s="10" customFormat="1" ht="15.95" customHeight="1">
      <c r="A13" s="147">
        <v>12</v>
      </c>
      <c r="B13" s="148" t="s">
        <v>324</v>
      </c>
      <c r="C13" s="105" t="s">
        <v>109</v>
      </c>
      <c r="D13" s="155"/>
      <c r="E13" s="147">
        <f t="shared" ref="E13:E15" si="3">SUM(G13:M13)</f>
        <v>0</v>
      </c>
      <c r="F13" s="150"/>
      <c r="G13" s="105"/>
      <c r="H13" s="105"/>
      <c r="I13" s="105"/>
      <c r="J13" s="105"/>
      <c r="K13" s="105"/>
      <c r="L13" s="105"/>
      <c r="M13" s="105"/>
    </row>
    <row r="14" spans="1:13" s="10" customFormat="1" ht="15.95" customHeight="1">
      <c r="A14" s="147">
        <v>13</v>
      </c>
      <c r="B14" s="148" t="s">
        <v>325</v>
      </c>
      <c r="C14" s="105" t="s">
        <v>109</v>
      </c>
      <c r="D14" s="155"/>
      <c r="E14" s="147">
        <f t="shared" si="3"/>
        <v>0</v>
      </c>
      <c r="F14" s="150"/>
      <c r="G14" s="105"/>
      <c r="H14" s="105"/>
      <c r="I14" s="105"/>
      <c r="J14" s="105"/>
      <c r="K14" s="105"/>
      <c r="L14" s="105"/>
      <c r="M14" s="105"/>
    </row>
    <row r="15" spans="1:13" s="10" customFormat="1" ht="15.95" customHeight="1">
      <c r="A15" s="147">
        <v>14</v>
      </c>
      <c r="B15" s="148" t="s">
        <v>354</v>
      </c>
      <c r="C15" s="105" t="s">
        <v>109</v>
      </c>
      <c r="D15" s="155"/>
      <c r="E15" s="147">
        <f t="shared" si="3"/>
        <v>0</v>
      </c>
      <c r="F15" s="150"/>
      <c r="G15" s="105"/>
      <c r="H15" s="105"/>
      <c r="I15" s="105"/>
      <c r="J15" s="105"/>
      <c r="K15" s="105"/>
      <c r="L15" s="105"/>
      <c r="M15" s="105"/>
    </row>
    <row r="16" spans="1:13" s="10" customFormat="1" ht="15.95" customHeight="1">
      <c r="A16" s="147"/>
      <c r="B16" s="151" t="s">
        <v>366</v>
      </c>
      <c r="C16" s="152"/>
      <c r="D16" s="156">
        <f>D17</f>
        <v>0</v>
      </c>
      <c r="E16" s="154">
        <f>E17</f>
        <v>0</v>
      </c>
      <c r="F16" s="150"/>
      <c r="G16" s="134">
        <f>G17</f>
        <v>0</v>
      </c>
      <c r="H16" s="134">
        <f t="shared" ref="H16:M16" si="4">H17</f>
        <v>0</v>
      </c>
      <c r="I16" s="134">
        <f t="shared" si="4"/>
        <v>0</v>
      </c>
      <c r="J16" s="134">
        <f t="shared" si="4"/>
        <v>0</v>
      </c>
      <c r="K16" s="134">
        <f t="shared" si="4"/>
        <v>0</v>
      </c>
      <c r="L16" s="134">
        <f t="shared" si="4"/>
        <v>0</v>
      </c>
      <c r="M16" s="134">
        <f t="shared" si="4"/>
        <v>0</v>
      </c>
    </row>
    <row r="17" spans="1:13" s="10" customFormat="1" ht="15.95" customHeight="1">
      <c r="A17" s="147">
        <v>15</v>
      </c>
      <c r="B17" s="148" t="s">
        <v>326</v>
      </c>
      <c r="C17" s="105" t="s">
        <v>109</v>
      </c>
      <c r="D17" s="155"/>
      <c r="E17" s="147">
        <f>SUM(G17:M17)</f>
        <v>0</v>
      </c>
      <c r="F17" s="150"/>
      <c r="G17" s="105"/>
      <c r="H17" s="105"/>
      <c r="I17" s="105"/>
      <c r="J17" s="105"/>
      <c r="K17" s="105"/>
      <c r="L17" s="105"/>
      <c r="M17" s="105"/>
    </row>
    <row r="18" spans="1:13" s="10" customFormat="1" ht="15.95" customHeight="1">
      <c r="A18" s="147"/>
      <c r="B18" s="151" t="s">
        <v>315</v>
      </c>
      <c r="C18" s="152"/>
      <c r="D18" s="156">
        <f>SUM(D19:D26)</f>
        <v>0</v>
      </c>
      <c r="E18" s="154">
        <f>SUM(E19:E26)</f>
        <v>0</v>
      </c>
      <c r="F18" s="150"/>
      <c r="G18" s="134">
        <f>SUM(G19:G26)</f>
        <v>0</v>
      </c>
      <c r="H18" s="134">
        <f t="shared" ref="H18:M18" si="5">SUM(H19:H26)</f>
        <v>0</v>
      </c>
      <c r="I18" s="134">
        <f t="shared" si="5"/>
        <v>0</v>
      </c>
      <c r="J18" s="134">
        <f t="shared" si="5"/>
        <v>0</v>
      </c>
      <c r="K18" s="134">
        <f t="shared" si="5"/>
        <v>0</v>
      </c>
      <c r="L18" s="134">
        <f t="shared" si="5"/>
        <v>0</v>
      </c>
      <c r="M18" s="134">
        <f t="shared" si="5"/>
        <v>0</v>
      </c>
    </row>
    <row r="19" spans="1:13" s="10" customFormat="1" ht="15.95" customHeight="1">
      <c r="A19" s="147">
        <v>6</v>
      </c>
      <c r="B19" s="148" t="s">
        <v>336</v>
      </c>
      <c r="C19" s="105" t="s">
        <v>109</v>
      </c>
      <c r="D19" s="155"/>
      <c r="E19" s="147">
        <f>SUM(G19:M19)</f>
        <v>0</v>
      </c>
      <c r="F19" s="150"/>
      <c r="G19" s="105"/>
      <c r="H19" s="105"/>
      <c r="I19" s="105"/>
      <c r="J19" s="105"/>
      <c r="K19" s="105"/>
      <c r="L19" s="105"/>
      <c r="M19" s="105"/>
    </row>
    <row r="20" spans="1:13" s="10" customFormat="1" ht="15.95" customHeight="1">
      <c r="A20" s="147">
        <v>1</v>
      </c>
      <c r="B20" s="157" t="s">
        <v>337</v>
      </c>
      <c r="C20" s="152" t="s">
        <v>109</v>
      </c>
      <c r="D20" s="155"/>
      <c r="E20" s="147">
        <f t="shared" ref="E20:E26" si="6">SUM(G20:M20)</f>
        <v>0</v>
      </c>
      <c r="F20" s="150"/>
      <c r="G20" s="105"/>
      <c r="H20" s="105"/>
      <c r="I20" s="105"/>
      <c r="J20" s="105"/>
      <c r="K20" s="105"/>
      <c r="L20" s="105"/>
      <c r="M20" s="105"/>
    </row>
    <row r="21" spans="1:13" s="10" customFormat="1" ht="15.95" customHeight="1">
      <c r="A21" s="147">
        <v>30</v>
      </c>
      <c r="B21" s="148" t="s">
        <v>346</v>
      </c>
      <c r="C21" s="105" t="s">
        <v>109</v>
      </c>
      <c r="D21" s="158"/>
      <c r="E21" s="147">
        <f t="shared" si="6"/>
        <v>0</v>
      </c>
      <c r="F21" s="150"/>
      <c r="G21" s="105"/>
      <c r="H21" s="105"/>
      <c r="I21" s="105"/>
      <c r="J21" s="105"/>
      <c r="K21" s="105"/>
      <c r="L21" s="105"/>
      <c r="M21" s="105"/>
    </row>
    <row r="22" spans="1:13" s="10" customFormat="1" ht="15.95" customHeight="1">
      <c r="A22" s="147">
        <v>31</v>
      </c>
      <c r="B22" s="148" t="s">
        <v>341</v>
      </c>
      <c r="C22" s="105" t="s">
        <v>109</v>
      </c>
      <c r="D22" s="158"/>
      <c r="E22" s="147">
        <f t="shared" si="6"/>
        <v>0</v>
      </c>
      <c r="F22" s="150"/>
      <c r="G22" s="105"/>
      <c r="H22" s="105"/>
      <c r="I22" s="105"/>
      <c r="J22" s="105"/>
      <c r="K22" s="105"/>
      <c r="L22" s="105"/>
      <c r="M22" s="105"/>
    </row>
    <row r="23" spans="1:13" s="10" customFormat="1" ht="15.95" customHeight="1">
      <c r="A23" s="147">
        <v>5</v>
      </c>
      <c r="B23" s="148" t="s">
        <v>338</v>
      </c>
      <c r="C23" s="105" t="s">
        <v>109</v>
      </c>
      <c r="D23" s="155"/>
      <c r="E23" s="147">
        <f t="shared" si="6"/>
        <v>0</v>
      </c>
      <c r="F23" s="150"/>
      <c r="G23" s="105"/>
      <c r="H23" s="105"/>
      <c r="I23" s="105"/>
      <c r="J23" s="105"/>
      <c r="K23" s="105"/>
      <c r="L23" s="105"/>
      <c r="M23" s="105"/>
    </row>
    <row r="24" spans="1:13" s="10" customFormat="1" ht="15.95" customHeight="1">
      <c r="A24" s="147">
        <v>3</v>
      </c>
      <c r="B24" s="148" t="s">
        <v>342</v>
      </c>
      <c r="C24" s="105" t="s">
        <v>109</v>
      </c>
      <c r="D24" s="155"/>
      <c r="E24" s="147">
        <f t="shared" si="6"/>
        <v>0</v>
      </c>
      <c r="F24" s="150"/>
      <c r="G24" s="105"/>
      <c r="H24" s="105"/>
      <c r="I24" s="105"/>
      <c r="J24" s="105"/>
      <c r="K24" s="105"/>
      <c r="L24" s="105"/>
      <c r="M24" s="105"/>
    </row>
    <row r="25" spans="1:13" s="10" customFormat="1" ht="15.95" customHeight="1">
      <c r="A25" s="147">
        <v>2</v>
      </c>
      <c r="B25" s="148" t="s">
        <v>339</v>
      </c>
      <c r="C25" s="105" t="s">
        <v>109</v>
      </c>
      <c r="D25" s="155"/>
      <c r="E25" s="147">
        <f t="shared" si="6"/>
        <v>0</v>
      </c>
      <c r="F25" s="150"/>
      <c r="G25" s="105"/>
      <c r="H25" s="105"/>
      <c r="I25" s="105"/>
      <c r="J25" s="105"/>
      <c r="K25" s="105"/>
      <c r="L25" s="105"/>
      <c r="M25" s="105"/>
    </row>
    <row r="26" spans="1:13" s="10" customFormat="1" ht="15.95" customHeight="1">
      <c r="A26" s="147">
        <v>4</v>
      </c>
      <c r="B26" s="148" t="s">
        <v>340</v>
      </c>
      <c r="C26" s="105" t="s">
        <v>109</v>
      </c>
      <c r="D26" s="155"/>
      <c r="E26" s="147">
        <f t="shared" si="6"/>
        <v>0</v>
      </c>
      <c r="F26" s="150"/>
      <c r="G26" s="105"/>
      <c r="H26" s="105"/>
      <c r="I26" s="105"/>
      <c r="J26" s="105"/>
      <c r="K26" s="105"/>
      <c r="L26" s="105"/>
      <c r="M26" s="105"/>
    </row>
    <row r="27" spans="1:13" s="10" customFormat="1" ht="15.95" customHeight="1">
      <c r="A27" s="147"/>
      <c r="B27" s="159" t="s">
        <v>231</v>
      </c>
      <c r="C27" s="105"/>
      <c r="D27" s="156">
        <f>SUM(D28:D30)</f>
        <v>0</v>
      </c>
      <c r="E27" s="154">
        <f>SUM(E28:E30)</f>
        <v>0</v>
      </c>
      <c r="F27" s="150"/>
      <c r="G27" s="134">
        <f>SUM(G28:G30)</f>
        <v>0</v>
      </c>
      <c r="H27" s="134">
        <f t="shared" ref="H27:M27" si="7">SUM(H28:H30)</f>
        <v>0</v>
      </c>
      <c r="I27" s="134">
        <f t="shared" si="7"/>
        <v>0</v>
      </c>
      <c r="J27" s="134">
        <f t="shared" si="7"/>
        <v>0</v>
      </c>
      <c r="K27" s="134">
        <f t="shared" si="7"/>
        <v>0</v>
      </c>
      <c r="L27" s="134">
        <f t="shared" si="7"/>
        <v>0</v>
      </c>
      <c r="M27" s="134">
        <f t="shared" si="7"/>
        <v>0</v>
      </c>
    </row>
    <row r="28" spans="1:13" s="10" customFormat="1" ht="15.95" customHeight="1">
      <c r="A28" s="147">
        <v>8</v>
      </c>
      <c r="B28" s="148" t="s">
        <v>348</v>
      </c>
      <c r="C28" s="105" t="s">
        <v>109</v>
      </c>
      <c r="D28" s="155"/>
      <c r="E28" s="147">
        <f>SUM(G28:M28)</f>
        <v>0</v>
      </c>
      <c r="F28" s="150"/>
      <c r="G28" s="105"/>
      <c r="H28" s="105"/>
      <c r="I28" s="105"/>
      <c r="J28" s="105"/>
      <c r="K28" s="105"/>
      <c r="L28" s="105"/>
      <c r="M28" s="105"/>
    </row>
    <row r="29" spans="1:13" s="10" customFormat="1" ht="15.95" customHeight="1">
      <c r="A29" s="147">
        <v>9</v>
      </c>
      <c r="B29" s="148" t="s">
        <v>344</v>
      </c>
      <c r="C29" s="105" t="s">
        <v>109</v>
      </c>
      <c r="D29" s="149"/>
      <c r="E29" s="147">
        <f t="shared" ref="E29:E30" si="8">SUM(G29:M29)</f>
        <v>0</v>
      </c>
      <c r="F29" s="150"/>
      <c r="G29" s="105"/>
      <c r="H29" s="105"/>
      <c r="I29" s="105"/>
      <c r="J29" s="105"/>
      <c r="K29" s="105"/>
      <c r="L29" s="105"/>
      <c r="M29" s="105"/>
    </row>
    <row r="30" spans="1:13" s="10" customFormat="1" ht="15.95" customHeight="1">
      <c r="A30" s="147">
        <v>10</v>
      </c>
      <c r="B30" s="148" t="s">
        <v>345</v>
      </c>
      <c r="C30" s="105" t="s">
        <v>109</v>
      </c>
      <c r="D30" s="149"/>
      <c r="E30" s="147">
        <f t="shared" si="8"/>
        <v>0</v>
      </c>
      <c r="F30" s="150"/>
      <c r="G30" s="105"/>
      <c r="H30" s="105"/>
      <c r="I30" s="105"/>
      <c r="J30" s="105"/>
      <c r="K30" s="105"/>
      <c r="L30" s="105"/>
      <c r="M30" s="105"/>
    </row>
    <row r="31" spans="1:13" s="10" customFormat="1" ht="15.95" customHeight="1">
      <c r="A31" s="147"/>
      <c r="B31" s="159" t="s">
        <v>233</v>
      </c>
      <c r="C31" s="105"/>
      <c r="D31" s="153">
        <f>D32</f>
        <v>0</v>
      </c>
      <c r="E31" s="154">
        <f>E32</f>
        <v>0</v>
      </c>
      <c r="F31" s="150"/>
      <c r="G31" s="134">
        <f>G32</f>
        <v>0</v>
      </c>
      <c r="H31" s="134">
        <f t="shared" ref="H31:M31" si="9">H32</f>
        <v>0</v>
      </c>
      <c r="I31" s="134">
        <f t="shared" si="9"/>
        <v>0</v>
      </c>
      <c r="J31" s="134">
        <f t="shared" si="9"/>
        <v>0</v>
      </c>
      <c r="K31" s="134">
        <f t="shared" si="9"/>
        <v>0</v>
      </c>
      <c r="L31" s="134">
        <f t="shared" si="9"/>
        <v>0</v>
      </c>
      <c r="M31" s="134">
        <f t="shared" si="9"/>
        <v>0</v>
      </c>
    </row>
    <row r="32" spans="1:13" s="10" customFormat="1" ht="15.95" customHeight="1">
      <c r="A32" s="147">
        <v>29</v>
      </c>
      <c r="B32" s="148" t="s">
        <v>343</v>
      </c>
      <c r="C32" s="105" t="s">
        <v>109</v>
      </c>
      <c r="D32" s="158"/>
      <c r="E32" s="147">
        <f>SUM(G32:M32)</f>
        <v>0</v>
      </c>
      <c r="F32" s="150"/>
      <c r="G32" s="105"/>
      <c r="H32" s="105"/>
      <c r="I32" s="105"/>
      <c r="J32" s="105"/>
      <c r="K32" s="105"/>
      <c r="L32" s="105"/>
      <c r="M32" s="105"/>
    </row>
    <row r="33" spans="1:13" s="10" customFormat="1" ht="15.95" customHeight="1">
      <c r="A33" s="147"/>
      <c r="B33" s="159" t="s">
        <v>367</v>
      </c>
      <c r="C33" s="105"/>
      <c r="D33" s="160">
        <f>SUM(D34:D37)</f>
        <v>0</v>
      </c>
      <c r="E33" s="154">
        <f>SUM(E34:E37)</f>
        <v>0</v>
      </c>
      <c r="F33" s="150"/>
      <c r="G33" s="134">
        <f>SUM(G34:G37)</f>
        <v>0</v>
      </c>
      <c r="H33" s="134">
        <f t="shared" ref="H33:M33" si="10">SUM(H34:H37)</f>
        <v>0</v>
      </c>
      <c r="I33" s="134">
        <f t="shared" si="10"/>
        <v>0</v>
      </c>
      <c r="J33" s="134">
        <f t="shared" si="10"/>
        <v>0</v>
      </c>
      <c r="K33" s="134">
        <f t="shared" si="10"/>
        <v>0</v>
      </c>
      <c r="L33" s="134">
        <f t="shared" si="10"/>
        <v>0</v>
      </c>
      <c r="M33" s="134">
        <f t="shared" si="10"/>
        <v>0</v>
      </c>
    </row>
    <row r="34" spans="1:13" s="10" customFormat="1" ht="15.95" customHeight="1">
      <c r="A34" s="147">
        <v>17</v>
      </c>
      <c r="B34" s="148" t="s">
        <v>327</v>
      </c>
      <c r="C34" s="105" t="s">
        <v>109</v>
      </c>
      <c r="D34" s="155"/>
      <c r="E34" s="147">
        <f>SUM(G34:M34)</f>
        <v>0</v>
      </c>
      <c r="F34" s="150"/>
      <c r="G34" s="105"/>
      <c r="H34" s="105"/>
      <c r="I34" s="105"/>
      <c r="J34" s="105"/>
      <c r="K34" s="105"/>
      <c r="L34" s="105"/>
      <c r="M34" s="105"/>
    </row>
    <row r="35" spans="1:13" s="10" customFormat="1" ht="15.95" customHeight="1">
      <c r="A35" s="147">
        <v>18</v>
      </c>
      <c r="B35" s="148" t="s">
        <v>328</v>
      </c>
      <c r="C35" s="105" t="s">
        <v>109</v>
      </c>
      <c r="D35" s="155"/>
      <c r="E35" s="147">
        <f t="shared" ref="E35:E37" si="11">SUM(G35:M35)</f>
        <v>0</v>
      </c>
      <c r="F35" s="150"/>
      <c r="G35" s="105"/>
      <c r="H35" s="105"/>
      <c r="I35" s="105"/>
      <c r="J35" s="105"/>
      <c r="K35" s="105"/>
      <c r="L35" s="105"/>
      <c r="M35" s="105"/>
    </row>
    <row r="36" spans="1:13" s="10" customFormat="1" ht="15.95" customHeight="1">
      <c r="A36" s="147">
        <v>19</v>
      </c>
      <c r="B36" s="148" t="s">
        <v>329</v>
      </c>
      <c r="C36" s="105" t="s">
        <v>109</v>
      </c>
      <c r="D36" s="149"/>
      <c r="E36" s="147">
        <f t="shared" si="11"/>
        <v>0</v>
      </c>
      <c r="F36" s="150"/>
      <c r="G36" s="105"/>
      <c r="H36" s="105"/>
      <c r="I36" s="105"/>
      <c r="J36" s="105"/>
      <c r="K36" s="105"/>
      <c r="L36" s="105"/>
      <c r="M36" s="105"/>
    </row>
    <row r="37" spans="1:13" s="10" customFormat="1" ht="15.95" customHeight="1">
      <c r="A37" s="147">
        <v>16</v>
      </c>
      <c r="B37" s="148" t="s">
        <v>330</v>
      </c>
      <c r="C37" s="105" t="s">
        <v>109</v>
      </c>
      <c r="D37" s="155"/>
      <c r="E37" s="147">
        <f t="shared" si="11"/>
        <v>0</v>
      </c>
      <c r="F37" s="150"/>
      <c r="G37" s="105"/>
      <c r="H37" s="105"/>
      <c r="I37" s="105"/>
      <c r="J37" s="105"/>
      <c r="K37" s="105"/>
      <c r="L37" s="105"/>
      <c r="M37" s="105"/>
    </row>
    <row r="38" spans="1:13" s="10" customFormat="1" ht="15.95" customHeight="1">
      <c r="A38" s="147"/>
      <c r="B38" s="159" t="s">
        <v>368</v>
      </c>
      <c r="C38" s="105"/>
      <c r="D38" s="156">
        <f>SUM(D39:D41)</f>
        <v>0</v>
      </c>
      <c r="E38" s="154">
        <f>SUM(E39:E41)</f>
        <v>0</v>
      </c>
      <c r="F38" s="150"/>
      <c r="G38" s="134">
        <f>SUM(G39:G41)</f>
        <v>0</v>
      </c>
      <c r="H38" s="134">
        <f t="shared" ref="H38:M38" si="12">SUM(H39:H41)</f>
        <v>0</v>
      </c>
      <c r="I38" s="134">
        <f t="shared" si="12"/>
        <v>0</v>
      </c>
      <c r="J38" s="134">
        <f t="shared" si="12"/>
        <v>0</v>
      </c>
      <c r="K38" s="134">
        <f t="shared" si="12"/>
        <v>0</v>
      </c>
      <c r="L38" s="134">
        <f t="shared" si="12"/>
        <v>0</v>
      </c>
      <c r="M38" s="134">
        <f t="shared" si="12"/>
        <v>0</v>
      </c>
    </row>
    <row r="39" spans="1:13" s="10" customFormat="1" ht="15.95" customHeight="1">
      <c r="A39" s="147">
        <v>26</v>
      </c>
      <c r="B39" s="148" t="s">
        <v>332</v>
      </c>
      <c r="C39" s="105" t="s">
        <v>109</v>
      </c>
      <c r="D39" s="149"/>
      <c r="E39" s="147">
        <f>SUM(G39:M39)</f>
        <v>0</v>
      </c>
      <c r="F39" s="150"/>
      <c r="G39" s="105"/>
      <c r="H39" s="105"/>
      <c r="I39" s="105"/>
      <c r="J39" s="105"/>
      <c r="K39" s="105"/>
      <c r="L39" s="105"/>
      <c r="M39" s="105"/>
    </row>
    <row r="40" spans="1:13" s="10" customFormat="1" ht="15.95" customHeight="1">
      <c r="A40" s="147">
        <v>27</v>
      </c>
      <c r="B40" s="148" t="s">
        <v>357</v>
      </c>
      <c r="C40" s="105" t="s">
        <v>109</v>
      </c>
      <c r="D40" s="158"/>
      <c r="E40" s="147">
        <f t="shared" ref="E40:E41" si="13">SUM(G40:M40)</f>
        <v>0</v>
      </c>
      <c r="F40" s="150"/>
      <c r="G40" s="105"/>
      <c r="H40" s="105"/>
      <c r="I40" s="105"/>
      <c r="J40" s="105"/>
      <c r="K40" s="105"/>
      <c r="L40" s="105"/>
      <c r="M40" s="105"/>
    </row>
    <row r="41" spans="1:13" s="10" customFormat="1" ht="15.95" customHeight="1">
      <c r="A41" s="147">
        <v>28</v>
      </c>
      <c r="B41" s="148" t="s">
        <v>356</v>
      </c>
      <c r="C41" s="105" t="s">
        <v>109</v>
      </c>
      <c r="D41" s="158"/>
      <c r="E41" s="147">
        <f t="shared" si="13"/>
        <v>0</v>
      </c>
      <c r="F41" s="150"/>
      <c r="G41" s="105"/>
      <c r="H41" s="105"/>
      <c r="I41" s="105"/>
      <c r="J41" s="105"/>
      <c r="K41" s="105"/>
      <c r="L41" s="105"/>
      <c r="M41" s="105"/>
    </row>
    <row r="42" spans="1:13" s="10" customFormat="1" ht="15.95" customHeight="1">
      <c r="A42" s="147"/>
      <c r="B42" s="159" t="s">
        <v>334</v>
      </c>
      <c r="C42" s="105"/>
      <c r="D42" s="160">
        <f>D43</f>
        <v>0</v>
      </c>
      <c r="E42" s="154">
        <f>E43</f>
        <v>0</v>
      </c>
      <c r="F42" s="150"/>
      <c r="G42" s="134">
        <f>G43</f>
        <v>0</v>
      </c>
      <c r="H42" s="134">
        <f t="shared" ref="H42:M42" si="14">H43</f>
        <v>0</v>
      </c>
      <c r="I42" s="134">
        <f t="shared" si="14"/>
        <v>0</v>
      </c>
      <c r="J42" s="134">
        <f t="shared" si="14"/>
        <v>0</v>
      </c>
      <c r="K42" s="134">
        <f t="shared" si="14"/>
        <v>0</v>
      </c>
      <c r="L42" s="134">
        <f t="shared" si="14"/>
        <v>0</v>
      </c>
      <c r="M42" s="134">
        <f t="shared" si="14"/>
        <v>0</v>
      </c>
    </row>
    <row r="43" spans="1:13" s="10" customFormat="1" ht="15.95" customHeight="1">
      <c r="A43" s="147">
        <v>7</v>
      </c>
      <c r="B43" s="148" t="s">
        <v>333</v>
      </c>
      <c r="C43" s="105" t="s">
        <v>109</v>
      </c>
      <c r="D43" s="155"/>
      <c r="E43" s="147">
        <f>SUM(G43:M43)</f>
        <v>0</v>
      </c>
      <c r="F43" s="150"/>
      <c r="G43" s="105"/>
      <c r="H43" s="105"/>
      <c r="I43" s="105"/>
      <c r="J43" s="105"/>
      <c r="K43" s="105"/>
      <c r="L43" s="105"/>
      <c r="M43" s="105"/>
    </row>
    <row r="44" spans="1:13" s="10" customFormat="1" ht="18" customHeight="1">
      <c r="A44" s="161"/>
      <c r="B44" s="162" t="s">
        <v>369</v>
      </c>
      <c r="C44" s="163"/>
      <c r="D44" s="164">
        <f>SUM(D4,D11,D16,D18,D27,D31,D33,D38,D42)</f>
        <v>0</v>
      </c>
      <c r="E44" s="164">
        <f>SUM(G44:M44)</f>
        <v>0</v>
      </c>
      <c r="F44" s="150"/>
      <c r="G44" s="165">
        <f>SUM(G4,G11,G16,G18,G27,G31,G33,G38,G42)</f>
        <v>0</v>
      </c>
      <c r="H44" s="165">
        <f t="shared" ref="H44:M44" si="15">SUM(H4,H11,H16,H18,H27,H31,H33,H38,H42)</f>
        <v>0</v>
      </c>
      <c r="I44" s="165">
        <f t="shared" si="15"/>
        <v>0</v>
      </c>
      <c r="J44" s="165">
        <f t="shared" si="15"/>
        <v>0</v>
      </c>
      <c r="K44" s="165">
        <f t="shared" si="15"/>
        <v>0</v>
      </c>
      <c r="L44" s="165">
        <f t="shared" si="15"/>
        <v>0</v>
      </c>
      <c r="M44" s="165">
        <f t="shared" si="15"/>
        <v>0</v>
      </c>
    </row>
    <row r="45" spans="1:13" s="10" customFormat="1" ht="18" customHeight="1">
      <c r="A45" s="141"/>
      <c r="B45" s="166"/>
      <c r="C45" s="143"/>
      <c r="D45" s="144"/>
      <c r="E45" s="144"/>
      <c r="F45" s="145"/>
      <c r="G45" s="167" t="s">
        <v>240</v>
      </c>
      <c r="H45" s="167" t="s">
        <v>241</v>
      </c>
      <c r="I45" s="167" t="s">
        <v>279</v>
      </c>
      <c r="J45" s="167" t="s">
        <v>242</v>
      </c>
      <c r="K45" s="167" t="s">
        <v>278</v>
      </c>
      <c r="L45" s="167" t="s">
        <v>362</v>
      </c>
      <c r="M45" s="167" t="s">
        <v>363</v>
      </c>
    </row>
    <row r="46" spans="1:13" s="10" customFormat="1" ht="15.95" customHeight="1">
      <c r="A46" s="141"/>
      <c r="B46" s="142" t="s">
        <v>365</v>
      </c>
      <c r="C46" s="143"/>
      <c r="D46" s="144">
        <f>SUM(D47:D52)</f>
        <v>0</v>
      </c>
      <c r="E46" s="144">
        <f>SUM(E47:E51)</f>
        <v>0</v>
      </c>
      <c r="F46" s="145"/>
      <c r="G46" s="146">
        <f>SUM(G47:G52)</f>
        <v>0</v>
      </c>
      <c r="H46" s="146">
        <f t="shared" ref="H46:M46" si="16">SUM(H47:H52)</f>
        <v>0</v>
      </c>
      <c r="I46" s="146">
        <f t="shared" si="16"/>
        <v>0</v>
      </c>
      <c r="J46" s="146">
        <f t="shared" si="16"/>
        <v>0</v>
      </c>
      <c r="K46" s="146">
        <f t="shared" si="16"/>
        <v>0</v>
      </c>
      <c r="L46" s="146">
        <f t="shared" si="16"/>
        <v>0</v>
      </c>
      <c r="M46" s="146">
        <f t="shared" si="16"/>
        <v>0</v>
      </c>
    </row>
    <row r="47" spans="1:13" s="10" customFormat="1" ht="15.95" customHeight="1">
      <c r="A47" s="147">
        <v>25</v>
      </c>
      <c r="B47" s="148" t="s">
        <v>319</v>
      </c>
      <c r="C47" s="105" t="s">
        <v>108</v>
      </c>
      <c r="D47" s="147"/>
      <c r="E47" s="147">
        <f>SUM(G47:M47)</f>
        <v>0</v>
      </c>
      <c r="F47" s="150"/>
      <c r="G47" s="105"/>
      <c r="H47" s="105"/>
      <c r="I47" s="105"/>
      <c r="J47" s="105"/>
      <c r="K47" s="105"/>
      <c r="L47" s="105"/>
      <c r="M47" s="105"/>
    </row>
    <row r="48" spans="1:13" s="10" customFormat="1" ht="15.95" customHeight="1">
      <c r="A48" s="147">
        <v>24</v>
      </c>
      <c r="B48" s="148" t="s">
        <v>322</v>
      </c>
      <c r="C48" s="105" t="s">
        <v>108</v>
      </c>
      <c r="D48" s="147"/>
      <c r="E48" s="147">
        <f t="shared" ref="E48:E52" si="17">SUM(G48:M48)</f>
        <v>0</v>
      </c>
      <c r="F48" s="150"/>
      <c r="G48" s="105"/>
      <c r="H48" s="105"/>
      <c r="I48" s="105"/>
      <c r="J48" s="105"/>
      <c r="K48" s="105"/>
      <c r="L48" s="105"/>
      <c r="M48" s="105"/>
    </row>
    <row r="49" spans="1:13" s="10" customFormat="1" ht="15.95" customHeight="1">
      <c r="A49" s="147">
        <v>20</v>
      </c>
      <c r="B49" s="148" t="s">
        <v>320</v>
      </c>
      <c r="C49" s="105" t="s">
        <v>108</v>
      </c>
      <c r="D49" s="158"/>
      <c r="E49" s="147">
        <f t="shared" si="17"/>
        <v>0</v>
      </c>
      <c r="F49" s="150"/>
      <c r="G49" s="105"/>
      <c r="H49" s="105"/>
      <c r="I49" s="105"/>
      <c r="J49" s="105"/>
      <c r="K49" s="105"/>
      <c r="L49" s="105"/>
      <c r="M49" s="105"/>
    </row>
    <row r="50" spans="1:13" s="10" customFormat="1" ht="15.95" customHeight="1">
      <c r="A50" s="147">
        <v>23</v>
      </c>
      <c r="B50" s="148" t="s">
        <v>318</v>
      </c>
      <c r="C50" s="105" t="s">
        <v>108</v>
      </c>
      <c r="D50" s="168"/>
      <c r="E50" s="147">
        <f t="shared" si="17"/>
        <v>0</v>
      </c>
      <c r="F50" s="150"/>
      <c r="G50" s="105"/>
      <c r="H50" s="105"/>
      <c r="I50" s="105"/>
      <c r="J50" s="105"/>
      <c r="K50" s="105"/>
      <c r="L50" s="105"/>
      <c r="M50" s="105"/>
    </row>
    <row r="51" spans="1:13" s="10" customFormat="1" ht="15.95" customHeight="1">
      <c r="A51" s="147">
        <v>21</v>
      </c>
      <c r="B51" s="148" t="s">
        <v>321</v>
      </c>
      <c r="C51" s="105" t="s">
        <v>108</v>
      </c>
      <c r="D51" s="158"/>
      <c r="E51" s="147">
        <f t="shared" si="17"/>
        <v>0</v>
      </c>
      <c r="F51" s="150"/>
      <c r="G51" s="105"/>
      <c r="H51" s="105"/>
      <c r="I51" s="105"/>
      <c r="J51" s="105"/>
      <c r="K51" s="105"/>
      <c r="L51" s="105"/>
      <c r="M51" s="105"/>
    </row>
    <row r="52" spans="1:13" s="10" customFormat="1" ht="15.95" customHeight="1">
      <c r="A52" s="147">
        <v>22</v>
      </c>
      <c r="B52" s="148" t="s">
        <v>355</v>
      </c>
      <c r="C52" s="105" t="s">
        <v>108</v>
      </c>
      <c r="D52" s="147"/>
      <c r="E52" s="147">
        <f t="shared" si="17"/>
        <v>0</v>
      </c>
      <c r="F52" s="150"/>
      <c r="G52" s="105"/>
      <c r="H52" s="105"/>
      <c r="I52" s="105"/>
      <c r="J52" s="105"/>
      <c r="K52" s="105"/>
      <c r="L52" s="105"/>
      <c r="M52" s="105"/>
    </row>
    <row r="53" spans="1:13" s="10" customFormat="1" ht="15.95" customHeight="1">
      <c r="A53" s="147"/>
      <c r="B53" s="151" t="s">
        <v>364</v>
      </c>
      <c r="C53" s="152"/>
      <c r="D53" s="153">
        <f>SUM(D54:D58)</f>
        <v>0</v>
      </c>
      <c r="E53" s="154">
        <f>SUM(E54:E58)</f>
        <v>0</v>
      </c>
      <c r="F53" s="150"/>
      <c r="G53" s="134">
        <f>SUM(G54:G58)</f>
        <v>0</v>
      </c>
      <c r="H53" s="134">
        <f t="shared" ref="H53:M53" si="18">SUM(H54:H58)</f>
        <v>0</v>
      </c>
      <c r="I53" s="134">
        <f t="shared" si="18"/>
        <v>0</v>
      </c>
      <c r="J53" s="134">
        <f t="shared" si="18"/>
        <v>0</v>
      </c>
      <c r="K53" s="134">
        <f t="shared" si="18"/>
        <v>0</v>
      </c>
      <c r="L53" s="134">
        <f t="shared" si="18"/>
        <v>0</v>
      </c>
      <c r="M53" s="134">
        <f t="shared" si="18"/>
        <v>0</v>
      </c>
    </row>
    <row r="54" spans="1:13" s="10" customFormat="1" ht="15.95" customHeight="1">
      <c r="A54" s="147">
        <v>11</v>
      </c>
      <c r="B54" s="148" t="s">
        <v>323</v>
      </c>
      <c r="C54" s="105" t="s">
        <v>108</v>
      </c>
      <c r="D54" s="158"/>
      <c r="E54" s="147">
        <f>SUM(G54:M54)</f>
        <v>0</v>
      </c>
      <c r="F54" s="150"/>
      <c r="G54" s="105"/>
      <c r="H54" s="105"/>
      <c r="I54" s="105"/>
      <c r="J54" s="105"/>
      <c r="K54" s="105"/>
      <c r="L54" s="105"/>
      <c r="M54" s="105"/>
    </row>
    <row r="55" spans="1:13" s="10" customFormat="1" ht="15.95" customHeight="1">
      <c r="A55" s="147">
        <v>30</v>
      </c>
      <c r="B55" s="148" t="s">
        <v>347</v>
      </c>
      <c r="C55" s="105" t="s">
        <v>108</v>
      </c>
      <c r="D55" s="168"/>
      <c r="E55" s="147">
        <f t="shared" ref="E55:E58" si="19">SUM(G55:M55)</f>
        <v>0</v>
      </c>
      <c r="F55" s="150"/>
      <c r="G55" s="105"/>
      <c r="H55" s="105"/>
      <c r="I55" s="105"/>
      <c r="J55" s="105"/>
      <c r="K55" s="105"/>
      <c r="L55" s="105"/>
      <c r="M55" s="105"/>
    </row>
    <row r="56" spans="1:13" s="10" customFormat="1" ht="15.95" customHeight="1">
      <c r="A56" s="147">
        <v>14</v>
      </c>
      <c r="B56" s="148" t="s">
        <v>325</v>
      </c>
      <c r="C56" s="105" t="s">
        <v>108</v>
      </c>
      <c r="D56" s="158"/>
      <c r="E56" s="147">
        <f t="shared" si="19"/>
        <v>0</v>
      </c>
      <c r="F56" s="150"/>
      <c r="G56" s="105"/>
      <c r="H56" s="105"/>
      <c r="I56" s="105"/>
      <c r="J56" s="105"/>
      <c r="K56" s="105"/>
      <c r="L56" s="105"/>
      <c r="M56" s="105"/>
    </row>
    <row r="57" spans="1:13" s="10" customFormat="1" ht="15.95" customHeight="1">
      <c r="A57" s="147">
        <v>13</v>
      </c>
      <c r="B57" s="148" t="s">
        <v>354</v>
      </c>
      <c r="C57" s="105" t="s">
        <v>108</v>
      </c>
      <c r="D57" s="158"/>
      <c r="E57" s="147">
        <f t="shared" si="19"/>
        <v>0</v>
      </c>
      <c r="F57" s="150"/>
      <c r="G57" s="105"/>
      <c r="H57" s="105"/>
      <c r="I57" s="105"/>
      <c r="J57" s="105"/>
      <c r="K57" s="105"/>
      <c r="L57" s="105"/>
      <c r="M57" s="105"/>
    </row>
    <row r="58" spans="1:13" s="10" customFormat="1" ht="15.95" customHeight="1">
      <c r="A58" s="147">
        <v>12</v>
      </c>
      <c r="B58" s="148" t="s">
        <v>359</v>
      </c>
      <c r="C58" s="105" t="s">
        <v>108</v>
      </c>
      <c r="D58" s="158"/>
      <c r="E58" s="147">
        <f t="shared" si="19"/>
        <v>0</v>
      </c>
      <c r="F58" s="150"/>
      <c r="G58" s="105"/>
      <c r="H58" s="105"/>
      <c r="I58" s="105"/>
      <c r="J58" s="105"/>
      <c r="K58" s="105"/>
      <c r="L58" s="105"/>
      <c r="M58" s="105"/>
    </row>
    <row r="59" spans="1:13" s="10" customFormat="1" ht="15.95" customHeight="1">
      <c r="A59" s="147"/>
      <c r="B59" s="151" t="s">
        <v>366</v>
      </c>
      <c r="C59" s="152"/>
      <c r="D59" s="156">
        <f>D60</f>
        <v>0</v>
      </c>
      <c r="E59" s="154">
        <f>E60</f>
        <v>0</v>
      </c>
      <c r="F59" s="150"/>
      <c r="G59" s="134">
        <f>G60</f>
        <v>0</v>
      </c>
      <c r="H59" s="134">
        <f t="shared" ref="H59:M59" si="20">H60</f>
        <v>0</v>
      </c>
      <c r="I59" s="134">
        <f t="shared" si="20"/>
        <v>0</v>
      </c>
      <c r="J59" s="134">
        <f t="shared" si="20"/>
        <v>0</v>
      </c>
      <c r="K59" s="134">
        <f t="shared" si="20"/>
        <v>0</v>
      </c>
      <c r="L59" s="134">
        <f t="shared" si="20"/>
        <v>0</v>
      </c>
      <c r="M59" s="134">
        <f t="shared" si="20"/>
        <v>0</v>
      </c>
    </row>
    <row r="60" spans="1:13" s="10" customFormat="1" ht="15.95" customHeight="1">
      <c r="A60" s="147">
        <v>15</v>
      </c>
      <c r="B60" s="148" t="s">
        <v>326</v>
      </c>
      <c r="C60" s="105" t="s">
        <v>108</v>
      </c>
      <c r="D60" s="158"/>
      <c r="E60" s="147">
        <f>SUM(G60:M60)</f>
        <v>0</v>
      </c>
      <c r="F60" s="150"/>
      <c r="G60" s="105"/>
      <c r="H60" s="105"/>
      <c r="I60" s="105"/>
      <c r="J60" s="105"/>
      <c r="K60" s="105"/>
      <c r="L60" s="105"/>
      <c r="M60" s="105"/>
    </row>
    <row r="61" spans="1:13" s="10" customFormat="1" ht="15.95" customHeight="1">
      <c r="A61" s="147"/>
      <c r="B61" s="151" t="s">
        <v>315</v>
      </c>
      <c r="C61" s="152"/>
      <c r="D61" s="156">
        <f>SUM(D62:D68)</f>
        <v>0</v>
      </c>
      <c r="E61" s="147">
        <f>SUM(E62:E68)</f>
        <v>0</v>
      </c>
      <c r="F61" s="150"/>
      <c r="G61" s="134">
        <f>SUM(G62:G68)</f>
        <v>0</v>
      </c>
      <c r="H61" s="134">
        <f t="shared" ref="H61:M61" si="21">SUM(H62:H68)</f>
        <v>0</v>
      </c>
      <c r="I61" s="134">
        <f t="shared" si="21"/>
        <v>0</v>
      </c>
      <c r="J61" s="134">
        <f t="shared" si="21"/>
        <v>0</v>
      </c>
      <c r="K61" s="134">
        <f t="shared" si="21"/>
        <v>0</v>
      </c>
      <c r="L61" s="134">
        <f t="shared" si="21"/>
        <v>0</v>
      </c>
      <c r="M61" s="134">
        <f t="shared" si="21"/>
        <v>0</v>
      </c>
    </row>
    <row r="62" spans="1:13" s="10" customFormat="1" ht="15.95" customHeight="1">
      <c r="A62" s="147">
        <v>6</v>
      </c>
      <c r="B62" s="148" t="s">
        <v>336</v>
      </c>
      <c r="C62" s="105" t="s">
        <v>108</v>
      </c>
      <c r="D62" s="158"/>
      <c r="E62" s="147">
        <f>SUM(G63:M63)</f>
        <v>0</v>
      </c>
      <c r="F62" s="150"/>
      <c r="G62" s="105"/>
      <c r="H62" s="105"/>
      <c r="I62" s="105"/>
      <c r="J62" s="105"/>
      <c r="K62" s="105"/>
      <c r="L62" s="105"/>
      <c r="M62" s="105"/>
    </row>
    <row r="63" spans="1:13" s="10" customFormat="1" ht="15.95" customHeight="1">
      <c r="A63" s="147">
        <v>1</v>
      </c>
      <c r="B63" s="148" t="s">
        <v>358</v>
      </c>
      <c r="C63" s="105" t="s">
        <v>108</v>
      </c>
      <c r="D63" s="158"/>
      <c r="E63" s="154">
        <f t="shared" ref="E63:E68" si="22">SUM(G64:M64)</f>
        <v>0</v>
      </c>
      <c r="F63" s="150"/>
      <c r="G63" s="105"/>
      <c r="H63" s="105"/>
      <c r="I63" s="105"/>
      <c r="J63" s="105"/>
      <c r="K63" s="105"/>
      <c r="L63" s="105"/>
      <c r="M63" s="105"/>
    </row>
    <row r="64" spans="1:13" s="10" customFormat="1" ht="15.95" customHeight="1">
      <c r="A64" s="147">
        <v>31</v>
      </c>
      <c r="B64" s="148" t="s">
        <v>346</v>
      </c>
      <c r="C64" s="105" t="s">
        <v>108</v>
      </c>
      <c r="D64" s="168"/>
      <c r="E64" s="147">
        <f t="shared" si="22"/>
        <v>0</v>
      </c>
      <c r="F64" s="150"/>
      <c r="G64" s="105"/>
      <c r="H64" s="105"/>
      <c r="I64" s="105"/>
      <c r="J64" s="105"/>
      <c r="K64" s="105"/>
      <c r="L64" s="105"/>
      <c r="M64" s="105"/>
    </row>
    <row r="65" spans="1:13" s="10" customFormat="1" ht="15.95" customHeight="1">
      <c r="A65" s="147">
        <v>5</v>
      </c>
      <c r="B65" s="148" t="s">
        <v>338</v>
      </c>
      <c r="C65" s="105" t="s">
        <v>108</v>
      </c>
      <c r="D65" s="158"/>
      <c r="E65" s="147">
        <f t="shared" si="22"/>
        <v>0</v>
      </c>
      <c r="F65" s="150"/>
      <c r="G65" s="105"/>
      <c r="H65" s="105"/>
      <c r="I65" s="105"/>
      <c r="J65" s="105"/>
      <c r="K65" s="105"/>
      <c r="L65" s="105"/>
      <c r="M65" s="105"/>
    </row>
    <row r="66" spans="1:13" s="10" customFormat="1" ht="15.95" customHeight="1">
      <c r="A66" s="147">
        <v>3</v>
      </c>
      <c r="B66" s="148" t="s">
        <v>342</v>
      </c>
      <c r="C66" s="105" t="s">
        <v>108</v>
      </c>
      <c r="D66" s="158"/>
      <c r="E66" s="147">
        <f t="shared" si="22"/>
        <v>0</v>
      </c>
      <c r="F66" s="150"/>
      <c r="G66" s="105"/>
      <c r="H66" s="105"/>
      <c r="I66" s="105"/>
      <c r="J66" s="105"/>
      <c r="K66" s="105"/>
      <c r="L66" s="105"/>
      <c r="M66" s="105"/>
    </row>
    <row r="67" spans="1:13" s="10" customFormat="1" ht="15.95" customHeight="1">
      <c r="A67" s="147">
        <v>2</v>
      </c>
      <c r="B67" s="148" t="s">
        <v>339</v>
      </c>
      <c r="C67" s="105" t="s">
        <v>108</v>
      </c>
      <c r="D67" s="158"/>
      <c r="E67" s="147">
        <f t="shared" si="22"/>
        <v>0</v>
      </c>
      <c r="F67" s="150"/>
      <c r="G67" s="105"/>
      <c r="H67" s="105"/>
      <c r="I67" s="105"/>
      <c r="J67" s="105"/>
      <c r="K67" s="105"/>
      <c r="L67" s="105"/>
      <c r="M67" s="105"/>
    </row>
    <row r="68" spans="1:13" s="10" customFormat="1" ht="15.95" customHeight="1">
      <c r="A68" s="147">
        <v>4</v>
      </c>
      <c r="B68" s="148" t="s">
        <v>340</v>
      </c>
      <c r="C68" s="105" t="s">
        <v>108</v>
      </c>
      <c r="D68" s="158"/>
      <c r="E68" s="147">
        <f t="shared" si="22"/>
        <v>0</v>
      </c>
      <c r="F68" s="150"/>
      <c r="G68" s="105"/>
      <c r="H68" s="105"/>
      <c r="I68" s="105"/>
      <c r="J68" s="105"/>
      <c r="K68" s="105"/>
      <c r="L68" s="105"/>
      <c r="M68" s="105"/>
    </row>
    <row r="69" spans="1:13" s="10" customFormat="1" ht="15.95" customHeight="1">
      <c r="A69" s="147"/>
      <c r="B69" s="159" t="s">
        <v>231</v>
      </c>
      <c r="C69" s="105"/>
      <c r="D69" s="156">
        <f>SUM(D70:D72)</f>
        <v>0</v>
      </c>
      <c r="E69" s="154">
        <f>SUM(E70:E72)</f>
        <v>0</v>
      </c>
      <c r="F69" s="150"/>
      <c r="G69" s="134">
        <f>SUM(G70:G72)</f>
        <v>0</v>
      </c>
      <c r="H69" s="134">
        <f t="shared" ref="H69:M69" si="23">SUM(H70:H72)</f>
        <v>0</v>
      </c>
      <c r="I69" s="134">
        <f t="shared" si="23"/>
        <v>0</v>
      </c>
      <c r="J69" s="134">
        <f t="shared" si="23"/>
        <v>0</v>
      </c>
      <c r="K69" s="134">
        <f t="shared" si="23"/>
        <v>0</v>
      </c>
      <c r="L69" s="134">
        <f t="shared" si="23"/>
        <v>0</v>
      </c>
      <c r="M69" s="134">
        <f t="shared" si="23"/>
        <v>0</v>
      </c>
    </row>
    <row r="70" spans="1:13" s="10" customFormat="1" ht="15.95" customHeight="1">
      <c r="A70" s="147">
        <v>8</v>
      </c>
      <c r="B70" s="148" t="s">
        <v>348</v>
      </c>
      <c r="C70" s="105" t="s">
        <v>108</v>
      </c>
      <c r="D70" s="158"/>
      <c r="E70" s="147">
        <f>SUM(G70:M70)</f>
        <v>0</v>
      </c>
      <c r="F70" s="150"/>
      <c r="G70" s="105"/>
      <c r="H70" s="105"/>
      <c r="I70" s="105"/>
      <c r="J70" s="105"/>
      <c r="K70" s="105"/>
      <c r="L70" s="105"/>
      <c r="M70" s="105"/>
    </row>
    <row r="71" spans="1:13" s="10" customFormat="1" ht="15.95" customHeight="1">
      <c r="A71" s="147">
        <v>9</v>
      </c>
      <c r="B71" s="148" t="s">
        <v>344</v>
      </c>
      <c r="C71" s="105" t="s">
        <v>108</v>
      </c>
      <c r="D71" s="169"/>
      <c r="E71" s="147">
        <f t="shared" ref="E71:E72" si="24">SUM(G71:M71)</f>
        <v>0</v>
      </c>
      <c r="F71" s="150"/>
      <c r="G71" s="105"/>
      <c r="H71" s="105"/>
      <c r="I71" s="105"/>
      <c r="J71" s="105"/>
      <c r="K71" s="105"/>
      <c r="L71" s="105"/>
      <c r="M71" s="105"/>
    </row>
    <row r="72" spans="1:13" s="10" customFormat="1" ht="15.95" customHeight="1">
      <c r="A72" s="147">
        <v>10</v>
      </c>
      <c r="B72" s="148" t="s">
        <v>345</v>
      </c>
      <c r="C72" s="105" t="s">
        <v>108</v>
      </c>
      <c r="D72" s="169"/>
      <c r="E72" s="147">
        <f t="shared" si="24"/>
        <v>0</v>
      </c>
      <c r="F72" s="150"/>
      <c r="G72" s="105"/>
      <c r="H72" s="105"/>
      <c r="I72" s="105"/>
      <c r="J72" s="105"/>
      <c r="K72" s="105"/>
      <c r="L72" s="105"/>
      <c r="M72" s="105"/>
    </row>
    <row r="73" spans="1:13" s="10" customFormat="1" ht="15.95" customHeight="1">
      <c r="A73" s="147"/>
      <c r="B73" s="159" t="s">
        <v>233</v>
      </c>
      <c r="C73" s="105"/>
      <c r="D73" s="153">
        <f>D74</f>
        <v>0</v>
      </c>
      <c r="E73" s="154">
        <f>E74</f>
        <v>0</v>
      </c>
      <c r="F73" s="150"/>
      <c r="G73" s="134">
        <f>G74</f>
        <v>0</v>
      </c>
      <c r="H73" s="134">
        <f t="shared" ref="H73:M73" si="25">H74</f>
        <v>0</v>
      </c>
      <c r="I73" s="134">
        <f t="shared" si="25"/>
        <v>0</v>
      </c>
      <c r="J73" s="134">
        <f t="shared" si="25"/>
        <v>0</v>
      </c>
      <c r="K73" s="134">
        <f t="shared" si="25"/>
        <v>0</v>
      </c>
      <c r="L73" s="134">
        <f t="shared" si="25"/>
        <v>0</v>
      </c>
      <c r="M73" s="134">
        <f t="shared" si="25"/>
        <v>0</v>
      </c>
    </row>
    <row r="74" spans="1:13" s="10" customFormat="1" ht="15.95" customHeight="1">
      <c r="A74" s="147">
        <v>29</v>
      </c>
      <c r="B74" s="148" t="s">
        <v>343</v>
      </c>
      <c r="C74" s="105" t="s">
        <v>108</v>
      </c>
      <c r="D74" s="168"/>
      <c r="E74" s="147">
        <f>SUM(G74:M74)</f>
        <v>0</v>
      </c>
      <c r="F74" s="150"/>
      <c r="G74" s="105"/>
      <c r="H74" s="105"/>
      <c r="I74" s="105"/>
      <c r="J74" s="105"/>
      <c r="K74" s="105"/>
      <c r="L74" s="105"/>
      <c r="M74" s="105"/>
    </row>
    <row r="75" spans="1:13" s="10" customFormat="1" ht="15.95" customHeight="1">
      <c r="A75" s="147"/>
      <c r="B75" s="159" t="s">
        <v>367</v>
      </c>
      <c r="C75" s="105"/>
      <c r="D75" s="160">
        <f>SUM(D76:D79)</f>
        <v>0</v>
      </c>
      <c r="E75" s="154">
        <f>SUM(E76:E79)</f>
        <v>0</v>
      </c>
      <c r="F75" s="150"/>
      <c r="G75" s="134">
        <f>SUM(G76:G79)</f>
        <v>0</v>
      </c>
      <c r="H75" s="134">
        <f t="shared" ref="H75:M75" si="26">SUM(H76:H79)</f>
        <v>0</v>
      </c>
      <c r="I75" s="134">
        <f t="shared" si="26"/>
        <v>0</v>
      </c>
      <c r="J75" s="134">
        <f t="shared" si="26"/>
        <v>0</v>
      </c>
      <c r="K75" s="134">
        <f t="shared" si="26"/>
        <v>0</v>
      </c>
      <c r="L75" s="134">
        <f t="shared" si="26"/>
        <v>0</v>
      </c>
      <c r="M75" s="134">
        <f t="shared" si="26"/>
        <v>0</v>
      </c>
    </row>
    <row r="76" spans="1:13" s="10" customFormat="1" ht="15.95" customHeight="1">
      <c r="A76" s="147">
        <v>18</v>
      </c>
      <c r="B76" s="148" t="s">
        <v>327</v>
      </c>
      <c r="C76" s="105" t="s">
        <v>108</v>
      </c>
      <c r="D76" s="158"/>
      <c r="E76" s="147">
        <f>SUM(G76:M76)</f>
        <v>0</v>
      </c>
      <c r="F76" s="150"/>
      <c r="G76" s="105"/>
      <c r="H76" s="105"/>
      <c r="I76" s="105"/>
      <c r="J76" s="105"/>
      <c r="K76" s="105"/>
      <c r="L76" s="105"/>
      <c r="M76" s="105"/>
    </row>
    <row r="77" spans="1:13" s="10" customFormat="1" ht="15.95" customHeight="1">
      <c r="A77" s="147">
        <v>19</v>
      </c>
      <c r="B77" s="148" t="s">
        <v>328</v>
      </c>
      <c r="C77" s="105" t="s">
        <v>108</v>
      </c>
      <c r="D77" s="158"/>
      <c r="E77" s="147">
        <f t="shared" ref="E77:E79" si="27">SUM(G77:M77)</f>
        <v>0</v>
      </c>
      <c r="F77" s="150"/>
      <c r="G77" s="105"/>
      <c r="H77" s="105"/>
      <c r="I77" s="105"/>
      <c r="J77" s="105"/>
      <c r="K77" s="105"/>
      <c r="L77" s="105"/>
      <c r="M77" s="105"/>
    </row>
    <row r="78" spans="1:13" s="10" customFormat="1" ht="15.95" customHeight="1">
      <c r="A78" s="147">
        <v>17</v>
      </c>
      <c r="B78" s="148" t="s">
        <v>329</v>
      </c>
      <c r="C78" s="105" t="s">
        <v>108</v>
      </c>
      <c r="D78" s="158"/>
      <c r="E78" s="147">
        <f t="shared" si="27"/>
        <v>0</v>
      </c>
      <c r="F78" s="150"/>
      <c r="G78" s="105"/>
      <c r="H78" s="105"/>
      <c r="I78" s="105"/>
      <c r="J78" s="105"/>
      <c r="K78" s="105"/>
      <c r="L78" s="105"/>
      <c r="M78" s="105"/>
    </row>
    <row r="79" spans="1:13" s="10" customFormat="1" ht="15.95" customHeight="1">
      <c r="A79" s="147">
        <v>16</v>
      </c>
      <c r="B79" s="148" t="s">
        <v>330</v>
      </c>
      <c r="C79" s="105" t="s">
        <v>108</v>
      </c>
      <c r="D79" s="158"/>
      <c r="E79" s="147">
        <f t="shared" si="27"/>
        <v>0</v>
      </c>
      <c r="F79" s="150"/>
      <c r="G79" s="105"/>
      <c r="H79" s="105"/>
      <c r="I79" s="105"/>
      <c r="J79" s="105"/>
      <c r="K79" s="105"/>
      <c r="L79" s="105"/>
      <c r="M79" s="105"/>
    </row>
    <row r="80" spans="1:13" s="10" customFormat="1" ht="15.95" customHeight="1">
      <c r="A80" s="147"/>
      <c r="B80" s="159" t="s">
        <v>368</v>
      </c>
      <c r="C80" s="105"/>
      <c r="D80" s="156">
        <f>SUM(D81:D83)</f>
        <v>0</v>
      </c>
      <c r="E80" s="154">
        <f>SUM(E81:E83)</f>
        <v>0</v>
      </c>
      <c r="F80" s="150"/>
      <c r="G80" s="134">
        <f>SUM(G81:G83)</f>
        <v>0</v>
      </c>
      <c r="H80" s="134">
        <f t="shared" ref="H80:M80" si="28">SUM(H81:H83)</f>
        <v>0</v>
      </c>
      <c r="I80" s="134">
        <f t="shared" si="28"/>
        <v>0</v>
      </c>
      <c r="J80" s="134">
        <f t="shared" si="28"/>
        <v>0</v>
      </c>
      <c r="K80" s="134">
        <f t="shared" si="28"/>
        <v>0</v>
      </c>
      <c r="L80" s="134">
        <f t="shared" si="28"/>
        <v>0</v>
      </c>
      <c r="M80" s="134">
        <f t="shared" si="28"/>
        <v>0</v>
      </c>
    </row>
    <row r="81" spans="1:13" s="10" customFormat="1" ht="15.95" customHeight="1">
      <c r="A81" s="147">
        <v>26</v>
      </c>
      <c r="B81" s="148" t="s">
        <v>331</v>
      </c>
      <c r="C81" s="105" t="s">
        <v>108</v>
      </c>
      <c r="D81" s="147"/>
      <c r="E81" s="147">
        <f>SUM(G81:M81)</f>
        <v>0</v>
      </c>
      <c r="F81" s="150"/>
      <c r="G81" s="105"/>
      <c r="H81" s="105"/>
      <c r="I81" s="105"/>
      <c r="J81" s="105"/>
      <c r="K81" s="105"/>
      <c r="L81" s="105"/>
      <c r="M81" s="105"/>
    </row>
    <row r="82" spans="1:13" s="10" customFormat="1" ht="15.95" customHeight="1">
      <c r="A82" s="147">
        <v>27</v>
      </c>
      <c r="B82" s="148" t="s">
        <v>357</v>
      </c>
      <c r="C82" s="105" t="s">
        <v>108</v>
      </c>
      <c r="D82" s="168"/>
      <c r="E82" s="147">
        <f t="shared" ref="E82:E83" si="29">SUM(G82:M82)</f>
        <v>0</v>
      </c>
      <c r="F82" s="150"/>
      <c r="G82" s="105"/>
      <c r="H82" s="105"/>
      <c r="I82" s="105"/>
      <c r="J82" s="105"/>
      <c r="K82" s="105"/>
      <c r="L82" s="105"/>
      <c r="M82" s="105"/>
    </row>
    <row r="83" spans="1:13" s="10" customFormat="1" ht="15.95" customHeight="1">
      <c r="A83" s="147">
        <v>28</v>
      </c>
      <c r="B83" s="148" t="s">
        <v>356</v>
      </c>
      <c r="C83" s="105" t="s">
        <v>108</v>
      </c>
      <c r="D83" s="168"/>
      <c r="E83" s="147">
        <f t="shared" si="29"/>
        <v>0</v>
      </c>
      <c r="F83" s="150"/>
      <c r="G83" s="105"/>
      <c r="H83" s="105"/>
      <c r="I83" s="105"/>
      <c r="J83" s="105"/>
      <c r="K83" s="105"/>
      <c r="L83" s="105"/>
      <c r="M83" s="105"/>
    </row>
    <row r="84" spans="1:13" s="10" customFormat="1" ht="15.95" customHeight="1">
      <c r="A84" s="147"/>
      <c r="B84" s="159" t="s">
        <v>334</v>
      </c>
      <c r="C84" s="105"/>
      <c r="D84" s="160">
        <f>D85</f>
        <v>0</v>
      </c>
      <c r="E84" s="154">
        <f>E85</f>
        <v>0</v>
      </c>
      <c r="F84" s="150"/>
      <c r="G84" s="134">
        <f>G85</f>
        <v>0</v>
      </c>
      <c r="H84" s="134">
        <f t="shared" ref="H84:M84" si="30">H85</f>
        <v>0</v>
      </c>
      <c r="I84" s="134">
        <f t="shared" si="30"/>
        <v>0</v>
      </c>
      <c r="J84" s="134">
        <f t="shared" si="30"/>
        <v>0</v>
      </c>
      <c r="K84" s="134">
        <f t="shared" si="30"/>
        <v>0</v>
      </c>
      <c r="L84" s="134">
        <f t="shared" si="30"/>
        <v>0</v>
      </c>
      <c r="M84" s="134">
        <f t="shared" si="30"/>
        <v>0</v>
      </c>
    </row>
    <row r="85" spans="1:13" s="10" customFormat="1" ht="15.95" customHeight="1">
      <c r="A85" s="147">
        <v>7</v>
      </c>
      <c r="B85" s="148" t="s">
        <v>333</v>
      </c>
      <c r="C85" s="105" t="s">
        <v>108</v>
      </c>
      <c r="D85" s="158"/>
      <c r="E85" s="147">
        <f>SUM(G85:M85)</f>
        <v>0</v>
      </c>
      <c r="F85" s="150"/>
      <c r="G85" s="105"/>
      <c r="H85" s="105"/>
      <c r="I85" s="105"/>
      <c r="J85" s="105"/>
      <c r="K85" s="105"/>
      <c r="L85" s="105"/>
      <c r="M85" s="105"/>
    </row>
    <row r="86" spans="1:13" s="10" customFormat="1" ht="18" customHeight="1">
      <c r="A86" s="168"/>
      <c r="B86" s="162" t="s">
        <v>369</v>
      </c>
      <c r="C86" s="147"/>
      <c r="D86" s="154">
        <f>SUM(D46,D53,D59,D61,D69,D73,D75,D80,D84)</f>
        <v>0</v>
      </c>
      <c r="E86" s="154">
        <f>SUM(G86:M86)</f>
        <v>0</v>
      </c>
      <c r="F86" s="170"/>
      <c r="G86" s="165">
        <f>SUM(G46,G53,G59,G61,G69,G73,G75,G80,G84)</f>
        <v>0</v>
      </c>
      <c r="H86" s="165">
        <f t="shared" ref="H86:M86" si="31">SUM(H46,H53,H59,H61,H69,H73,H75,H80,H84)</f>
        <v>0</v>
      </c>
      <c r="I86" s="165">
        <f t="shared" si="31"/>
        <v>0</v>
      </c>
      <c r="J86" s="165">
        <f t="shared" si="31"/>
        <v>0</v>
      </c>
      <c r="K86" s="165">
        <f t="shared" si="31"/>
        <v>0</v>
      </c>
      <c r="L86" s="165">
        <f t="shared" si="31"/>
        <v>0</v>
      </c>
      <c r="M86" s="165">
        <f t="shared" si="31"/>
        <v>0</v>
      </c>
    </row>
    <row r="87" spans="1:13" s="10" customFormat="1" ht="18" customHeight="1">
      <c r="A87" s="171"/>
      <c r="B87" s="172" t="s">
        <v>370</v>
      </c>
      <c r="C87" s="173"/>
      <c r="D87" s="165">
        <f>SUM(D44,D86)</f>
        <v>0</v>
      </c>
      <c r="E87" s="164">
        <f>SUM(G87:M87)</f>
        <v>0</v>
      </c>
      <c r="F87" s="171"/>
      <c r="G87" s="174">
        <f>SUM(G44,G860)</f>
        <v>0</v>
      </c>
      <c r="H87" s="174">
        <f t="shared" ref="H87:M87" si="32">SUM(H44,H860)</f>
        <v>0</v>
      </c>
      <c r="I87" s="174">
        <f t="shared" si="32"/>
        <v>0</v>
      </c>
      <c r="J87" s="174">
        <f t="shared" si="32"/>
        <v>0</v>
      </c>
      <c r="K87" s="174">
        <f t="shared" si="32"/>
        <v>0</v>
      </c>
      <c r="L87" s="174">
        <f t="shared" si="32"/>
        <v>0</v>
      </c>
      <c r="M87" s="174">
        <f t="shared" si="32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21</vt:i4>
      </vt:variant>
      <vt:variant>
        <vt:lpstr>Named Ranges</vt:lpstr>
      </vt:variant>
      <vt:variant>
        <vt:i4>15</vt:i4>
      </vt:variant>
    </vt:vector>
  </HeadingPairs>
  <TitlesOfParts>
    <vt:vector size="36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DS.TNH.N.Lanh</vt:lpstr>
      <vt:lpstr>DS.TNH.CNM-TT</vt:lpstr>
      <vt:lpstr>DS.TNH.KT</vt:lpstr>
      <vt:lpstr>DS.TNH.XD</vt:lpstr>
      <vt:lpstr>TK</vt:lpstr>
      <vt:lpstr>14(12+2)</vt:lpstr>
      <vt:lpstr>15TC-TN-TCT-CĐN</vt:lpstr>
      <vt:lpstr>15LT, 17LT</vt:lpstr>
      <vt:lpstr>15CĐ</vt:lpstr>
      <vt:lpstr>16CĐ</vt:lpstr>
      <vt:lpstr>Sheet1</vt:lpstr>
      <vt:lpstr>TK 4K)</vt:lpstr>
      <vt:lpstr>TK-Nganh</vt:lpstr>
      <vt:lpstr>'14(12+2)'!Print_Titles</vt:lpstr>
      <vt:lpstr>'15CĐ'!Print_Titles</vt:lpstr>
      <vt:lpstr>'15LT, 17LT'!Print_Titles</vt:lpstr>
      <vt:lpstr>'15TC-TN-TCT-CĐN'!Print_Titles</vt:lpstr>
      <vt:lpstr>'16CĐ'!Print_Titles</vt:lpstr>
      <vt:lpstr>BLKQ!Print_Titles</vt:lpstr>
      <vt:lpstr>DS.Thoihoc!Print_Titles</vt:lpstr>
      <vt:lpstr>DS.TNH.CK!Print_Titles</vt:lpstr>
      <vt:lpstr>DS.TNH.CNTT!Print_Titles</vt:lpstr>
      <vt:lpstr>'DS.TNH.Đ-ĐT'!Print_Titles</vt:lpstr>
      <vt:lpstr>DS.TNH.ĐLuc!Print_Titles</vt:lpstr>
      <vt:lpstr>DS.TNH.KHCB!Print_Titles</vt:lpstr>
      <vt:lpstr>DS.TNH.KT!Print_Titles</vt:lpstr>
      <vt:lpstr>DS.TNH.N.Lanh!Print_Titles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2022-05-26T01:33:12Z</cp:lastPrinted>
  <dcterms:created xsi:type="dcterms:W3CDTF">1999-12-31T17:05:31Z</dcterms:created>
  <dcterms:modified xsi:type="dcterms:W3CDTF">2022-05-30T00:14:42Z</dcterms:modified>
</cp:coreProperties>
</file>