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390" windowHeight="5025"/>
  </bookViews>
  <sheets>
    <sheet name="GV" sheetId="1" r:id="rId1"/>
    <sheet name="Sheet2" sheetId="2" r:id="rId2"/>
    <sheet name="Sheet3" sheetId="3" r:id="rId3"/>
  </sheets>
  <calcPr calcId="144525"/>
</workbook>
</file>

<file path=xl/sharedStrings.xml><?xml version="1.0" encoding="utf-8"?>
<sst xmlns="http://schemas.openxmlformats.org/spreadsheetml/2006/main" count="129" uniqueCount="129">
  <si>
    <r>
      <rPr>
        <sz val="13"/>
        <color theme="1"/>
        <rFont val="Times New Roman"/>
        <charset val="134"/>
      </rPr>
      <t xml:space="preserve">TRƯỜNG CAO ĐẲNG LÝ TỰ TRỌNG
THÀNH PHỐ HỒ CHÍ MINH
</t>
    </r>
    <r>
      <rPr>
        <b/>
        <sz val="13"/>
        <color theme="1"/>
        <rFont val="Times New Roman"/>
        <charset val="134"/>
      </rPr>
      <t>KHOA: MAY- THỜI TRANG</t>
    </r>
  </si>
  <si>
    <t>CỘNG HÒA XÃ HỘI CHỦ NGHĨA VIỆT NAM
Độc lập - Tự do - Hạnh phúc</t>
  </si>
  <si>
    <t>PHIẾU ĐÁNH GIÁ, XẾP LOẠI CHUYÊN MÔN, NGHIỆP VỤ CỦA NHÀ GIÁO
Năm học 2021-2022</t>
  </si>
  <si>
    <t xml:space="preserve">                                                 Họ và tên giảng viên: Bùi Thị Ngọc Sương</t>
  </si>
  <si>
    <t xml:space="preserve">                                                 Khoa, tổ bộ môn: May - Thời trang</t>
  </si>
  <si>
    <t xml:space="preserve">                                                Cấp trình độ giảng dạy: Cao đẳng, trung cấp</t>
  </si>
  <si>
    <t xml:space="preserve">                                                Nhiệm vụ được phân công giảng dạy (Lý thuyết, thực hành, tích hợp): </t>
  </si>
  <si>
    <t xml:space="preserve"> Lý thuyết, thực hành, tích hợp</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</si>
  <si>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</si>
  <si>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</si>
  <si>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</si>
  <si>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</si>
  <si>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</si>
  <si>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</si>
  <si>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</si>
  <si>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</si>
  <si>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</si>
  <si>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</si>
  <si>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</si>
  <si>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</si>
  <si>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</si>
  <si>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</si>
  <si>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</si>
  <si>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Kỹ sư ngành Công nghệ cắt may. 
- Chứng chỉ kỹ năng nghề quốc gia Bậc 3</t>
  </si>
  <si>
    <t xml:space="preserve">  + Nắm vững kiến thức ngành, nghề được phân công giảng dạy;</t>
  </si>
  <si>
    <t>- Kết quả dự giờ, kiểm tra chuyên môn đạt loại khá
- Tham gia hiệu chỉnh  chương trình đào tạo ngành May -thời trang</t>
  </si>
  <si>
    <t xml:space="preserve">  + Có kiến thức về ngành, nghề liên quan;</t>
  </si>
  <si>
    <t>- Được phân công giảng dạy ít nhất 2 học phần/năm học (7 môn học)</t>
  </si>
  <si>
    <t xml:space="preserve">  + Hiểu biết về thực tiễn nghề nghiệp, tiến bộ khoa học kỹ thuật, công nghệ mới và kỹ thuật an toàn, vệ sinh lao động của ngành, nghề được phân công giảng dạy</t>
  </si>
  <si>
    <t xml:space="preserve">- Tham gia thực tập tại Doanh nghiệp
- Tham gia viết giáo trình tài liệu tham khảo.
</t>
  </si>
  <si>
    <t xml:space="preserve">  + Thực hiện thành thạo các kỹ năng của ngành, nghề được phân công giảng dạy</t>
  </si>
  <si>
    <t xml:space="preserve">- Trực tiếp tham gia giảng dạy các môn Thực tập, Thực hành
</t>
  </si>
  <si>
    <t xml:space="preserve">  + Tổ chức thành thạo các hoạt động lao động sản xuất, dịch vụ ngành, nghề được phân công giảng dạy</t>
  </si>
  <si>
    <t>Đảm nhận tổ chức các công việc trong khâu hoàn thành ở doanh nghiệp đi thực tập</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</si>
  <si>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</si>
  <si>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</si>
  <si>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</si>
  <si>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</si>
  <si>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Tham khảo tài liệu Drapping dạy môn Phát triển mẫu trên mannequin
</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</si>
  <si>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</si>
  <si>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</si>
  <si>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Tin học IC3</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</si>
  <si>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</si>
  <si>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Có ứng dụng CNTT vào giảng dạy
</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</si>
  <si>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</si>
  <si>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</si>
  <si>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</si>
  <si>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Chứng chỉ sư phạm bậc 2
- Chứng chỉ bồi dưỡng nghiệp vụ sư phạm cho giảng viên đại học, cao đẳng</t>
  </si>
  <si>
    <t xml:space="preserve">  + Có thời gian tham gia giảng dạy ít nhất 12 tháng.</t>
  </si>
  <si>
    <t>Tham gia giảng dạy 10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</si>
  <si>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</si>
  <si>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</si>
  <si>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 Có kế hoạch giảng dạy cho từng môn học</t>
  </si>
  <si>
    <t xml:space="preserve">  + Soạn giáo án theo quy định, thể hiện được các hoạt động dạy và học.</t>
  </si>
  <si>
    <t>- Có giáo án cho các môn dạy được Tổ chuyên môn thông qua</t>
  </si>
  <si>
    <t xml:space="preserve"> + Lựa chọn phương pháp dạy học phù hợp cho các bài học của chương trình môn học, mô-đun được phân công giảng dạy.</t>
  </si>
  <si>
    <t>- Có giáo án, bài giảng  được Tổ chuyên môn thông qua</t>
  </si>
  <si>
    <t xml:space="preserve">  + Chuẩn bị đầy đủ các phương tiện dạy học, thiết bị, nguyên, nhiên, vật liệu thực hành cần thiết</t>
  </si>
  <si>
    <t>- Sử dụng đúng, hiệu quả các phương tiện, thiết bị dạy học… theo giáo án đã được duyệt</t>
  </si>
  <si>
    <t xml:space="preserve">  + Tự làm các thiết bị dạy học đơn giản để phục vụ giảng dạy</t>
  </si>
  <si>
    <t>- Làm các mẫu rập để SV tập may chi tiết</t>
  </si>
  <si>
    <t xml:space="preserve">  + Chủ trì hoặc tham gia thiết kế và bố trí trang thiết bị dạy học của phòng học chuyên môn phù hợp với chương trình của ngành, nghề được phân công giảng dạy.</t>
  </si>
  <si>
    <t xml:space="preserve">- Tham gia quản lý xưởng thực hành
</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</si>
  <si>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</si>
  <si>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</si>
  <si>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Có kế hoạch giảng dạy, giáo án cho từng môn học và được Tổ chuyên môn đánh giá thông qua;</t>
  </si>
  <si>
    <t xml:space="preserve"> + Thực hiện các giờ dạy lý thuyết, thực hành, tích hợp theo quy định</t>
  </si>
  <si>
    <t>- Thực hiện giảng dạy đúng, đủ theo lịch giảng dạy đã được duyệt (trừ các trường hợp được duyệt nghỉ và bù đúng theo quy định)</t>
  </si>
  <si>
    <t xml:space="preserve"> + Vận dụng, kết hợp các phương pháp dạy học để phát huy tính tích cực, sáng tạo, phát triển năng lực tự học của người học</t>
  </si>
  <si>
    <t>- Kế hoạch giảng dạy, giáo án, bài giảng thể hiện rõ các phương pháp dạy tích cực phát triển năng lực tự học của HSSV</t>
  </si>
  <si>
    <t>  + Sử dụng thành thạo các phương tiện, thiết bị dạy học để nâng cao hiệu quả giảng dạy, đảm bảo chất lượng giáo dục nghề nghiệp</t>
  </si>
  <si>
    <t>- GV làm chủ được phòng, lớp học. Sử dụng thành thạo các phương tiện hỗ trợ dạy học.</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</si>
  <si>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</si>
  <si>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</si>
  <si>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</si>
  <si>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xml:space="preserve"> + Thực hiện việc kiểm tra, đánh giá toàn diện, chính xác, mang tính giáo dục và đúng quy định; sử dụng kết quả kiểm tra, đánh giá để điều chỉnh hoạt động dạy và học</t>
  </si>
  <si>
    <t>- Thực hiện đúng, đủ và kịp thời các công cụ phương pháp đánh giá đúng theo hình thức đánh giá đã đăng ký từ đầu năm học.</t>
  </si>
  <si>
    <t xml:space="preserve">  - Tiêu chuẩn 5: Quản lý hồ sơ dạy học</t>
  </si>
  <si>
    <t xml:space="preserve">  + Thực hiện đầy đủ các quy định về sử dụng biểu mẫu, sổ sách, hồ sơ dạy học.</t>
  </si>
  <si>
    <t>- Thực hiện đúng, đủ và đúng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</si>
  <si>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</si>
  <si>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 Có hồ sơ lưu của cá nhân GV ở Khoa, Tổ chuyên môn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</si>
  <si>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</si>
  <si>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</si>
  <si>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Tham gia hiệu chỉnh chương trình chi tiết.</t>
  </si>
  <si>
    <t xml:space="preserve"> + Chủ trì hoặc tham gia biên soạn, chỉnh lý chương trình, giáo trình, tài liệu đào tạo trình độ cao đẳng; chương trình bồi dưỡng nghề nghiệp.</t>
  </si>
  <si>
    <t>- Có  biên bản phân công chỉnh lý chương trình, giáo trình, tài liệu giảng dạy.
- Tham gia xây dựng chương trình chi tiết cho ngành, nghề đào tạo của đơn vị.
- Tham gia biên soạn giáo trình, tài liệu giảng dạy.</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</si>
  <si>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</si>
  <si>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</si>
  <si>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Giáo án, kế hoạch giảng dạy thể hiện rõ các phương pháp giáo dục người học.
- Xây dựng kế hoạch SHCN lớp đúng, đủ các nội dung;</t>
  </si>
  <si>
    <t xml:space="preserve">  + Thực hiện việc giáo dục đạo đức nghề nghiệp, thái độ nghề nghiệp thông qua việc giảng dạy môn học, mô-đun theo kế hoạch đã xây dựng.</t>
  </si>
  <si>
    <t>- Thực hiện đúng kế hoạch, giáo án.
- Thực hiện tốt công tác GVCN;
- Thái độ học tập của HSSV: sĩ số lớp học ổn định theo thời gian</t>
  </si>
  <si>
    <t xml:space="preserve">  + Vận dụng các hiểu biết về tâm lý, giáo dục vào thực hiện hoạt động giáo dục người học</t>
  </si>
  <si>
    <t>- Thực hiện tốt công tác GVCN;
- Trực tiếp hỗ trợ và tham gia tư vấn giáo dục giúp HSSV an tâm trong học tập.</t>
  </si>
  <si>
    <t xml:space="preserve">  + Đánh giá kết quả các mặt rèn luyện đạo đức của người học theo quy định một cách chính xác, công bằng và có tác dụng giáo dục</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</si>
  <si>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</si>
  <si>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</si>
  <si>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</si>
  <si>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Ứng dụng và sử dụng hiệu quả phần mềm sử dụng trong nhà trường như EMS-PMT, Website của trường, trang thư điện tử egov.lttc.edu.vn...
</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</si>
  <si>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</si>
  <si>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</si>
  <si>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</si>
  <si>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Thực hiện tốt công tác GVCN</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</si>
  <si>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</si>
  <si>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Thực tập tại công ty, doanh nghiệp (có quyết định); 
</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</si>
  <si>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</si>
  <si>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</si>
  <si>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</si>
  <si>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Có tham gia dự giờ đồng nghiệp và thực hiện đúng, đủ các hồ sơ yêu cầu về công tác dự giờ;
</t>
  </si>
  <si>
    <t xml:space="preserve">  + Tham gia hội giảng các cấp</t>
  </si>
  <si>
    <t xml:space="preserve">  + Thường xuyên tự học tập, bồi dưỡng, rèn luyện nâng cao trình độ chuyên môn, nghiệp vụ, phẩm chất đạo đức nghề nghiệp</t>
  </si>
  <si>
    <t xml:space="preserve">- Tham gia học tập nâng cao trình độ chuyên môn nghiệp vụ: IC3                                                                              - Tham gia đầy đủ các buổi học tập, sinh hoạt chuyên môn do khoa, trường tổ chức.
</t>
  </si>
  <si>
    <t xml:space="preserve">  + Tham gia các khóa đào tạo, bồi dưỡng nâng cao trình độ, cập nhật kiến thức, kỹ năng nghề, công nghệ, phương pháp giảng dạy đáp ứng yêu cầu của giáo dục nghề nghiệp.</t>
  </si>
  <si>
    <t>Tham gia tập huấn Thiết kế bài giảng trực tuyến</t>
  </si>
  <si>
    <t xml:space="preserve">   - Tiêu chuẩn 2: Phát triển năng lực nghề nghiệp cho người học</t>
  </si>
  <si>
    <t xml:space="preserve">  + Hướng dẫn thực tập kết hợp với thực tiễn nghề nghiệp</t>
  </si>
  <si>
    <t>- Tham gia công tác hướng dẫn HSSV thực tập tại công ty, doanh nghiệp (có quyết định);</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</si>
  <si>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</si>
  <si>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</si>
  <si>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</si>
  <si>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Có bảng điểm thể hiện môn học NCKH trong quá trình đào tạo.</t>
  </si>
  <si>
    <t xml:space="preserve">  + Chủ trì hoặc tham gia đề tài nghiên cứu khoa học từ cấp cơ sở trở lên.</t>
  </si>
  <si>
    <t>Tổng số điểm đánh giá</t>
  </si>
  <si>
    <t>Điểm quy đổi</t>
  </si>
  <si>
    <t>Xếp loại</t>
  </si>
  <si>
    <r>
      <rPr>
        <i/>
        <sz val="13"/>
        <color theme="1"/>
        <rFont val="Times New Roman"/>
        <charset val="134"/>
      </rPr>
      <t>Tp.HCM, ngày…… tháng …… năm 2022</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</si>
  <si>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2022</t>
    </r>
    <r>
      <rPr>
        <sz val="13"/>
        <color theme="1"/>
        <rFont val="Times New Roman"/>
        <charset val="134"/>
      </rPr>
      <t xml:space="preserve">
</t>
    </r>
    <r>
      <rPr>
        <b/>
        <sz val="13"/>
        <color rgb="FF000000"/>
        <rFont val="Times New Roman"/>
        <charset val="134"/>
      </rPr>
      <t>Trưởng khoa</t>
    </r>
  </si>
  <si>
    <t xml:space="preserve">                          Bùi Thị Ngọc Sương</t>
  </si>
  <si>
    <t xml:space="preserve">               Nguyễn Ngọc Thọ</t>
  </si>
</sst>
</file>

<file path=xl/styles.xml><?xml version="1.0" encoding="utf-8"?>
<styleSheet xmlns="http://schemas.openxmlformats.org/spreadsheetml/2006/main">
  <numFmts count="5">
    <numFmt numFmtId="42" formatCode="_(&quot;$&quot;* #,##0_);_(&quot;$&quot;* \(#,##0\);_(&quot;$&quot;* &quot;-&quot;_);_(@_)"/>
    <numFmt numFmtId="44" formatCode="_(&quot;$&quot;* #,##0.00_);_(&quot;$&quot;* \(#,##0.00\);_(&quot;$&quot;* &quot;-&quot;??_);_(@_)"/>
    <numFmt numFmtId="176" formatCode="_ * #,##0_ ;_ * \-#,##0_ ;_ * &quot;-&quot;_ ;_ @_ "/>
    <numFmt numFmtId="177" formatCode="_ * #,##0.00_ ;_ * \-#,##0.00_ ;_ * &quot;-&quot;??_ ;_ @_ "/>
    <numFmt numFmtId="178" formatCode="0.0%"/>
  </numFmts>
  <fonts count="40">
    <font>
      <sz val="11"/>
      <color theme="1"/>
      <name val="Calibri"/>
      <charset val="134"/>
      <scheme val="minor"/>
    </font>
    <font>
      <sz val="13"/>
      <color theme="1"/>
      <name val="Times New Roman"/>
      <charset val="134"/>
    </font>
    <font>
      <b/>
      <sz val="13"/>
      <color theme="1"/>
      <name val="Times New Roman"/>
      <charset val="134"/>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u/>
      <sz val="11"/>
      <color rgb="FF0000FF"/>
      <name val="Calibri"/>
      <charset val="0"/>
      <scheme val="minor"/>
    </font>
    <font>
      <sz val="11"/>
      <color theme="1"/>
      <name val="Calibri"/>
      <charset val="0"/>
      <scheme val="minor"/>
    </font>
    <font>
      <sz val="11"/>
      <color rgb="FF006100"/>
      <name val="Calibri"/>
      <charset val="0"/>
      <scheme val="minor"/>
    </font>
    <font>
      <i/>
      <sz val="11"/>
      <color rgb="FF7F7F7F"/>
      <name val="Calibri"/>
      <charset val="0"/>
      <scheme val="minor"/>
    </font>
    <font>
      <sz val="11"/>
      <color theme="0"/>
      <name val="Calibri"/>
      <charset val="0"/>
      <scheme val="minor"/>
    </font>
    <font>
      <sz val="11"/>
      <color rgb="FFFA7D00"/>
      <name val="Calibri"/>
      <charset val="0"/>
      <scheme val="minor"/>
    </font>
    <font>
      <b/>
      <sz val="11"/>
      <color rgb="FF3F3F3F"/>
      <name val="Calibri"/>
      <charset val="0"/>
      <scheme val="minor"/>
    </font>
    <font>
      <u/>
      <sz val="11"/>
      <color rgb="FF800080"/>
      <name val="Calibri"/>
      <charset val="0"/>
      <scheme val="minor"/>
    </font>
    <font>
      <b/>
      <sz val="11"/>
      <color rgb="FFFFFFFF"/>
      <name val="Calibri"/>
      <charset val="0"/>
      <scheme val="minor"/>
    </font>
    <font>
      <b/>
      <sz val="13"/>
      <color theme="3"/>
      <name val="Calibri"/>
      <charset val="134"/>
      <scheme val="minor"/>
    </font>
    <font>
      <b/>
      <sz val="11"/>
      <color theme="3"/>
      <name val="Calibri"/>
      <charset val="134"/>
      <scheme val="minor"/>
    </font>
    <font>
      <sz val="11"/>
      <color rgb="FFFF0000"/>
      <name val="Calibri"/>
      <charset val="0"/>
      <scheme val="minor"/>
    </font>
    <font>
      <b/>
      <sz val="18"/>
      <color theme="3"/>
      <name val="Calibri"/>
      <charset val="134"/>
      <scheme val="minor"/>
    </font>
    <font>
      <b/>
      <sz val="15"/>
      <color theme="3"/>
      <name val="Calibri"/>
      <charset val="134"/>
      <scheme val="minor"/>
    </font>
    <font>
      <sz val="11"/>
      <color rgb="FF9C6500"/>
      <name val="Calibri"/>
      <charset val="0"/>
      <scheme val="minor"/>
    </font>
    <font>
      <sz val="11"/>
      <color rgb="FF3F3F76"/>
      <name val="Calibri"/>
      <charset val="0"/>
      <scheme val="minor"/>
    </font>
    <font>
      <b/>
      <sz val="11"/>
      <color rgb="FFFA7D00"/>
      <name val="Calibri"/>
      <charset val="0"/>
      <scheme val="minor"/>
    </font>
    <font>
      <b/>
      <sz val="11"/>
      <color theme="1"/>
      <name val="Calibri"/>
      <charset val="0"/>
      <scheme val="minor"/>
    </font>
    <font>
      <sz val="11"/>
      <color rgb="FF9C0006"/>
      <name val="Calibri"/>
      <charset val="0"/>
      <scheme val="minor"/>
    </font>
    <font>
      <b/>
      <i/>
      <sz val="12"/>
      <color theme="1"/>
      <name val="Calibri"/>
      <charset val="134"/>
      <scheme val="minor"/>
    </font>
    <font>
      <b/>
      <i/>
      <sz val="12"/>
      <color rgb="FFFF0000"/>
      <name val="Times New Roman"/>
      <charset val="134"/>
    </font>
    <font>
      <i/>
      <sz val="13"/>
      <color theme="1"/>
      <name val="Times New Roman"/>
      <charset val="134"/>
    </font>
  </fonts>
  <fills count="3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9" tint="0.799981688894314"/>
        <bgColor indexed="64"/>
      </patternFill>
    </fill>
    <fill>
      <patternFill patternType="solid">
        <fgColor rgb="FFC6EFCE"/>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4"/>
        <bgColor indexed="64"/>
      </patternFill>
    </fill>
    <fill>
      <patternFill patternType="solid">
        <fgColor theme="5"/>
        <bgColor indexed="64"/>
      </patternFill>
    </fill>
    <fill>
      <patternFill patternType="solid">
        <fgColor rgb="FFFFC7CE"/>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6"/>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xf numFmtId="0" fontId="19" fillId="13"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22" fillId="18" borderId="0" applyNumberFormat="0" applyBorder="0" applyAlignment="0" applyProtection="0">
      <alignment vertical="center"/>
    </xf>
    <xf numFmtId="0" fontId="25" fillId="0" borderId="0" applyNumberFormat="0" applyFill="0" applyBorder="0" applyAlignment="0" applyProtection="0">
      <alignment vertical="center"/>
    </xf>
    <xf numFmtId="0" fontId="26" fillId="19" borderId="9" applyNumberFormat="0" applyAlignment="0" applyProtection="0">
      <alignment vertical="center"/>
    </xf>
    <xf numFmtId="0" fontId="27" fillId="0" borderId="10" applyNumberFormat="0" applyFill="0" applyAlignment="0" applyProtection="0">
      <alignment vertical="center"/>
    </xf>
    <xf numFmtId="0" fontId="0" fillId="20" borderId="11" applyNumberFormat="0" applyFont="0" applyAlignment="0" applyProtection="0">
      <alignment vertical="center"/>
    </xf>
    <xf numFmtId="0" fontId="19" fillId="23" borderId="0" applyNumberFormat="0" applyBorder="0" applyAlignment="0" applyProtection="0">
      <alignment vertical="center"/>
    </xf>
    <xf numFmtId="0" fontId="29" fillId="0" borderId="0" applyNumberFormat="0" applyFill="0" applyBorder="0" applyAlignment="0" applyProtection="0">
      <alignment vertical="center"/>
    </xf>
    <xf numFmtId="0" fontId="19" fillId="12" borderId="0" applyNumberFormat="0" applyBorder="0" applyAlignment="0" applyProtection="0">
      <alignment vertical="center"/>
    </xf>
    <xf numFmtId="0" fontId="3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31" fillId="0" borderId="10" applyNumberFormat="0" applyFill="0" applyAlignment="0" applyProtection="0">
      <alignment vertical="center"/>
    </xf>
    <xf numFmtId="0" fontId="28" fillId="0" borderId="12" applyNumberFormat="0" applyFill="0" applyAlignment="0" applyProtection="0">
      <alignment vertical="center"/>
    </xf>
    <xf numFmtId="0" fontId="28" fillId="0" borderId="0" applyNumberFormat="0" applyFill="0" applyBorder="0" applyAlignment="0" applyProtection="0">
      <alignment vertical="center"/>
    </xf>
    <xf numFmtId="0" fontId="33" fillId="25" borderId="13" applyNumberFormat="0" applyAlignment="0" applyProtection="0">
      <alignment vertical="center"/>
    </xf>
    <xf numFmtId="0" fontId="22" fillId="27" borderId="0" applyNumberFormat="0" applyBorder="0" applyAlignment="0" applyProtection="0">
      <alignment vertical="center"/>
    </xf>
    <xf numFmtId="0" fontId="20" fillId="11" borderId="0" applyNumberFormat="0" applyBorder="0" applyAlignment="0" applyProtection="0">
      <alignment vertical="center"/>
    </xf>
    <xf numFmtId="0" fontId="24" fillId="17" borderId="8" applyNumberFormat="0" applyAlignment="0" applyProtection="0">
      <alignment vertical="center"/>
    </xf>
    <xf numFmtId="0" fontId="19" fillId="5" borderId="0" applyNumberFormat="0" applyBorder="0" applyAlignment="0" applyProtection="0">
      <alignment vertical="center"/>
    </xf>
    <xf numFmtId="0" fontId="34" fillId="17" borderId="13" applyNumberFormat="0" applyAlignment="0" applyProtection="0">
      <alignment vertical="center"/>
    </xf>
    <xf numFmtId="0" fontId="23" fillId="0" borderId="7" applyNumberFormat="0" applyFill="0" applyAlignment="0" applyProtection="0">
      <alignment vertical="center"/>
    </xf>
    <xf numFmtId="0" fontId="35" fillId="0" borderId="14" applyNumberFormat="0" applyFill="0" applyAlignment="0" applyProtection="0">
      <alignment vertical="center"/>
    </xf>
    <xf numFmtId="0" fontId="36" fillId="30" borderId="0" applyNumberFormat="0" applyBorder="0" applyAlignment="0" applyProtection="0">
      <alignment vertical="center"/>
    </xf>
    <xf numFmtId="0" fontId="32" fillId="24" borderId="0" applyNumberFormat="0" applyBorder="0" applyAlignment="0" applyProtection="0">
      <alignment vertical="center"/>
    </xf>
    <xf numFmtId="0" fontId="22" fillId="28" borderId="0" applyNumberFormat="0" applyBorder="0" applyAlignment="0" applyProtection="0">
      <alignment vertical="center"/>
    </xf>
    <xf numFmtId="0" fontId="19" fillId="8" borderId="0" applyNumberFormat="0" applyBorder="0" applyAlignment="0" applyProtection="0">
      <alignment vertical="center"/>
    </xf>
    <xf numFmtId="0" fontId="22" fillId="22" borderId="0" applyNumberFormat="0" applyBorder="0" applyAlignment="0" applyProtection="0">
      <alignment vertical="center"/>
    </xf>
    <xf numFmtId="0" fontId="22" fillId="29" borderId="0" applyNumberFormat="0" applyBorder="0" applyAlignment="0" applyProtection="0">
      <alignment vertical="center"/>
    </xf>
    <xf numFmtId="0" fontId="19" fillId="16" borderId="0" applyNumberFormat="0" applyBorder="0" applyAlignment="0" applyProtection="0">
      <alignment vertical="center"/>
    </xf>
    <xf numFmtId="0" fontId="19" fillId="10" borderId="0" applyNumberFormat="0" applyBorder="0" applyAlignment="0" applyProtection="0">
      <alignment vertical="center"/>
    </xf>
    <xf numFmtId="0" fontId="22" fillId="31" borderId="0" applyNumberFormat="0" applyBorder="0" applyAlignment="0" applyProtection="0">
      <alignment vertical="center"/>
    </xf>
    <xf numFmtId="0" fontId="22" fillId="34" borderId="0" applyNumberFormat="0" applyBorder="0" applyAlignment="0" applyProtection="0">
      <alignment vertical="center"/>
    </xf>
    <xf numFmtId="0" fontId="19" fillId="35" borderId="0" applyNumberFormat="0" applyBorder="0" applyAlignment="0" applyProtection="0">
      <alignment vertical="center"/>
    </xf>
    <xf numFmtId="0" fontId="22" fillId="33" borderId="0" applyNumberFormat="0" applyBorder="0" applyAlignment="0" applyProtection="0">
      <alignment vertical="center"/>
    </xf>
    <xf numFmtId="0" fontId="19" fillId="26" borderId="0" applyNumberFormat="0" applyBorder="0" applyAlignment="0" applyProtection="0">
      <alignment vertical="center"/>
    </xf>
    <xf numFmtId="0" fontId="19" fillId="37" borderId="0" applyNumberFormat="0" applyBorder="0" applyAlignment="0" applyProtection="0">
      <alignment vertical="center"/>
    </xf>
    <xf numFmtId="0" fontId="22" fillId="38" borderId="0" applyNumberFormat="0" applyBorder="0" applyAlignment="0" applyProtection="0">
      <alignment vertical="center"/>
    </xf>
    <xf numFmtId="0" fontId="19" fillId="36" borderId="0" applyNumberFormat="0" applyBorder="0" applyAlignment="0" applyProtection="0">
      <alignment vertical="center"/>
    </xf>
    <xf numFmtId="0" fontId="22" fillId="15" borderId="0" applyNumberFormat="0" applyBorder="0" applyAlignment="0" applyProtection="0">
      <alignment vertical="center"/>
    </xf>
    <xf numFmtId="0" fontId="22" fillId="14" borderId="0" applyNumberFormat="0" applyBorder="0" applyAlignment="0" applyProtection="0">
      <alignment vertical="center"/>
    </xf>
    <xf numFmtId="0" fontId="19" fillId="32" borderId="0" applyNumberFormat="0" applyBorder="0" applyAlignment="0" applyProtection="0">
      <alignment vertical="center"/>
    </xf>
    <xf numFmtId="0" fontId="22" fillId="21" borderId="0" applyNumberFormat="0" applyBorder="0" applyAlignment="0" applyProtection="0">
      <alignment vertical="center"/>
    </xf>
  </cellStyleXfs>
  <cellXfs count="70">
    <xf numFmtId="0" fontId="0" fillId="0" borderId="0" xfId="0"/>
    <xf numFmtId="0" fontId="0" fillId="0" borderId="0" xfId="0" applyProtection="1">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vertical="top"/>
      <protection locked="0"/>
    </xf>
    <xf numFmtId="0" fontId="2" fillId="0" borderId="0" xfId="0" applyFont="1" applyAlignment="1" applyProtection="1">
      <alignment horizontal="center" vertical="top" wrapText="1"/>
      <protection locked="0"/>
    </xf>
    <xf numFmtId="0" fontId="3" fillId="0" borderId="0" xfId="0" applyFont="1" applyAlignment="1" applyProtection="1">
      <alignment horizontal="center" wrapText="1"/>
      <protection locked="0"/>
    </xf>
    <xf numFmtId="0" fontId="4" fillId="0" borderId="0" xfId="0" applyFont="1" applyAlignment="1" applyProtection="1">
      <alignment horizontal="left"/>
      <protection locked="0"/>
    </xf>
    <xf numFmtId="0" fontId="5" fillId="0" borderId="0" xfId="0" applyFont="1" applyAlignment="1" applyProtection="1">
      <alignment vertical="center" wrapText="1"/>
      <protection locked="0"/>
    </xf>
    <xf numFmtId="0" fontId="5" fillId="0" borderId="0" xfId="0" applyFont="1" applyAlignment="1" applyProtection="1">
      <alignment vertical="center"/>
      <protection locked="0"/>
    </xf>
    <xf numFmtId="0" fontId="6"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justify" vertical="center" wrapText="1"/>
      <protection locked="0"/>
    </xf>
    <xf numFmtId="0" fontId="9" fillId="3" borderId="6"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protection hidden="1"/>
    </xf>
    <xf numFmtId="178" fontId="9" fillId="3" borderId="6" xfId="0" applyNumberFormat="1" applyFont="1" applyFill="1" applyBorder="1" applyAlignment="1" applyProtection="1">
      <alignment horizontal="center" vertical="center" wrapText="1"/>
      <protection hidden="1"/>
    </xf>
    <xf numFmtId="0" fontId="6" fillId="3" borderId="6" xfId="0" applyFont="1" applyFill="1" applyBorder="1" applyAlignment="1" applyProtection="1">
      <alignment horizontal="center" vertical="center" wrapText="1"/>
    </xf>
    <xf numFmtId="0" fontId="10" fillId="4" borderId="6" xfId="0" applyFont="1" applyFill="1" applyBorder="1" applyAlignment="1" applyProtection="1">
      <alignment horizontal="justify" vertical="center" wrapText="1"/>
      <protection locked="0"/>
    </xf>
    <xf numFmtId="0" fontId="6" fillId="4" borderId="6" xfId="0" applyFont="1" applyFill="1" applyBorder="1" applyAlignment="1" applyProtection="1">
      <alignment horizontal="center" vertical="center" wrapText="1"/>
      <protection hidden="1"/>
    </xf>
    <xf numFmtId="1" fontId="6" fillId="4" borderId="6" xfId="0" applyNumberFormat="1" applyFont="1" applyFill="1" applyBorder="1" applyAlignment="1" applyProtection="1">
      <alignment horizontal="center" vertical="center" wrapText="1"/>
      <protection hidden="1"/>
    </xf>
    <xf numFmtId="178" fontId="6" fillId="4" borderId="6" xfId="0" applyNumberFormat="1" applyFont="1" applyFill="1" applyBorder="1" applyAlignment="1" applyProtection="1">
      <alignment horizontal="center" vertical="center" wrapText="1"/>
      <protection hidden="1"/>
    </xf>
    <xf numFmtId="0" fontId="6" fillId="4" borderId="6" xfId="0" applyFont="1" applyFill="1" applyBorder="1" applyAlignment="1" applyProtection="1">
      <alignment horizontal="center" vertical="center" wrapText="1"/>
    </xf>
    <xf numFmtId="178" fontId="11" fillId="4" borderId="6" xfId="0" applyNumberFormat="1" applyFont="1" applyFill="1" applyBorder="1" applyAlignment="1" applyProtection="1">
      <alignment horizontal="center" vertical="center" wrapText="1"/>
      <protection hidden="1"/>
    </xf>
    <xf numFmtId="0" fontId="10" fillId="2" borderId="6" xfId="0" applyFont="1" applyFill="1" applyBorder="1" applyAlignment="1" applyProtection="1">
      <alignment horizontal="justify" vertical="center" wrapText="1"/>
      <protection locked="0"/>
    </xf>
    <xf numFmtId="0" fontId="10" fillId="5" borderId="6" xfId="0" applyFont="1" applyFill="1" applyBorder="1" applyAlignment="1" applyProtection="1">
      <alignment horizontal="center" vertical="center" wrapText="1"/>
      <protection hidden="1"/>
    </xf>
    <xf numFmtId="1" fontId="10" fillId="6" borderId="2" xfId="0" applyNumberFormat="1" applyFont="1" applyFill="1" applyBorder="1" applyAlignment="1" applyProtection="1">
      <alignment horizontal="center" vertical="center" wrapText="1"/>
      <protection locked="0"/>
    </xf>
    <xf numFmtId="178" fontId="10" fillId="5" borderId="6" xfId="0" applyNumberFormat="1" applyFont="1" applyFill="1" applyBorder="1" applyAlignment="1" applyProtection="1">
      <alignment horizontal="center" vertical="center" wrapText="1"/>
      <protection hidden="1"/>
    </xf>
    <xf numFmtId="0" fontId="12" fillId="2" borderId="6" xfId="0" applyFont="1" applyFill="1" applyBorder="1" applyAlignment="1" applyProtection="1">
      <alignment horizontal="left" vertical="center" wrapText="1"/>
      <protection locked="0"/>
    </xf>
    <xf numFmtId="1" fontId="10" fillId="7" borderId="2" xfId="0" applyNumberFormat="1" applyFont="1" applyFill="1" applyBorder="1" applyAlignment="1" applyProtection="1">
      <alignment horizontal="center" vertical="center" wrapText="1"/>
      <protection locked="0"/>
    </xf>
    <xf numFmtId="1" fontId="10" fillId="8" borderId="2" xfId="0" applyNumberFormat="1" applyFont="1" applyFill="1" applyBorder="1" applyAlignment="1" applyProtection="1">
      <alignment horizontal="center" vertical="center" wrapText="1"/>
      <protection locked="0"/>
    </xf>
    <xf numFmtId="178" fontId="13" fillId="8" borderId="6" xfId="0" applyNumberFormat="1" applyFont="1" applyFill="1" applyBorder="1" applyAlignment="1" applyProtection="1">
      <alignment horizontal="center" vertical="center" wrapText="1"/>
      <protection hidden="1"/>
    </xf>
    <xf numFmtId="0" fontId="12" fillId="2" borderId="6" xfId="0" applyFont="1" applyFill="1" applyBorder="1" applyAlignment="1" applyProtection="1">
      <alignment horizontal="justify" vertical="center" wrapText="1"/>
      <protection locked="0"/>
    </xf>
    <xf numFmtId="49" fontId="12" fillId="2" borderId="6" xfId="0" applyNumberFormat="1" applyFont="1" applyFill="1" applyBorder="1" applyAlignment="1" applyProtection="1">
      <alignment horizontal="left" vertical="center" wrapText="1"/>
      <protection locked="0"/>
    </xf>
    <xf numFmtId="1" fontId="6" fillId="4" borderId="6" xfId="0" applyNumberFormat="1" applyFont="1" applyFill="1" applyBorder="1" applyAlignment="1" applyProtection="1">
      <alignment horizontal="center" vertical="center" wrapText="1"/>
    </xf>
    <xf numFmtId="0" fontId="10" fillId="5" borderId="1"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xf>
    <xf numFmtId="0" fontId="14" fillId="2" borderId="6" xfId="0" applyFont="1" applyFill="1" applyBorder="1" applyAlignment="1" applyProtection="1">
      <alignment horizontal="justify" vertical="center" wrapText="1"/>
      <protection locked="0"/>
    </xf>
    <xf numFmtId="0" fontId="15" fillId="4" borderId="6" xfId="0" applyFont="1" applyFill="1" applyBorder="1" applyAlignment="1" applyProtection="1">
      <alignment horizontal="justify" vertical="center" wrapText="1"/>
      <protection locked="0"/>
    </xf>
    <xf numFmtId="0" fontId="10" fillId="4" borderId="2" xfId="0" applyFont="1" applyFill="1" applyBorder="1" applyAlignment="1" applyProtection="1">
      <alignment vertical="center" wrapText="1"/>
      <protection locked="0"/>
    </xf>
    <xf numFmtId="0" fontId="6" fillId="3" borderId="6"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16" fillId="4" borderId="4" xfId="0" applyFont="1" applyFill="1" applyBorder="1" applyAlignment="1" applyProtection="1">
      <alignment horizontal="center" vertical="center" wrapText="1"/>
      <protection locked="0"/>
    </xf>
    <xf numFmtId="0" fontId="16" fillId="3" borderId="6" xfId="0" applyFont="1" applyFill="1" applyBorder="1" applyAlignment="1" applyProtection="1">
      <alignment horizontal="center" vertical="center"/>
      <protection locked="0"/>
    </xf>
    <xf numFmtId="0" fontId="16" fillId="4" borderId="6" xfId="0" applyFont="1" applyFill="1" applyBorder="1" applyAlignment="1" applyProtection="1">
      <alignment horizontal="center" vertical="center"/>
      <protection locked="0"/>
    </xf>
    <xf numFmtId="0" fontId="17" fillId="2" borderId="2" xfId="0" applyFont="1" applyFill="1" applyBorder="1" applyAlignment="1" applyProtection="1">
      <alignment vertical="center" wrapText="1"/>
      <protection locked="0"/>
    </xf>
    <xf numFmtId="0" fontId="12" fillId="2" borderId="2" xfId="0" applyFont="1" applyFill="1" applyBorder="1" applyAlignment="1" applyProtection="1">
      <alignment horizontal="center" vertical="center" wrapText="1"/>
      <protection locked="0"/>
    </xf>
    <xf numFmtId="0" fontId="6" fillId="3" borderId="2"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protection locked="0"/>
    </xf>
    <xf numFmtId="0" fontId="6" fillId="2" borderId="2" xfId="0" applyFont="1" applyFill="1" applyBorder="1" applyAlignment="1" applyProtection="1">
      <alignment vertical="center" wrapText="1"/>
      <protection locked="0"/>
    </xf>
    <xf numFmtId="0" fontId="6" fillId="5" borderId="6" xfId="0"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locked="0"/>
    </xf>
    <xf numFmtId="0" fontId="6" fillId="9" borderId="6" xfId="0" applyFont="1" applyFill="1" applyBorder="1" applyAlignment="1" applyProtection="1">
      <alignment horizontal="center" vertical="center" wrapText="1"/>
      <protection locked="0"/>
    </xf>
    <xf numFmtId="178" fontId="6" fillId="9" borderId="6" xfId="0" applyNumberFormat="1" applyFont="1" applyFill="1" applyBorder="1" applyAlignment="1" applyProtection="1">
      <alignment horizontal="center" vertical="center" wrapText="1"/>
      <protection hidden="1"/>
    </xf>
    <xf numFmtId="178" fontId="6" fillId="9" borderId="6" xfId="0" applyNumberFormat="1" applyFont="1" applyFill="1" applyBorder="1" applyAlignment="1" applyProtection="1">
      <alignment horizontal="center" vertical="center" wrapText="1"/>
      <protection locked="0"/>
    </xf>
    <xf numFmtId="10" fontId="6" fillId="9" borderId="6" xfId="0" applyNumberFormat="1" applyFont="1" applyFill="1" applyBorder="1" applyAlignment="1" applyProtection="1">
      <alignment horizontal="center" vertical="center" wrapText="1"/>
      <protection locked="0"/>
    </xf>
    <xf numFmtId="0" fontId="6" fillId="2" borderId="4" xfId="0" applyFont="1" applyFill="1" applyBorder="1" applyAlignment="1" applyProtection="1">
      <alignment vertical="center" wrapText="1"/>
      <protection locked="0"/>
    </xf>
    <xf numFmtId="0" fontId="6" fillId="9" borderId="2" xfId="0" applyFont="1" applyFill="1" applyBorder="1" applyAlignment="1" applyProtection="1">
      <alignment horizontal="center" vertical="center" wrapText="1"/>
      <protection hidden="1"/>
    </xf>
    <xf numFmtId="0" fontId="6" fillId="9" borderId="4" xfId="0" applyFont="1" applyFill="1" applyBorder="1" applyAlignment="1" applyProtection="1">
      <alignment horizontal="center" vertical="center" wrapText="1"/>
      <protection hidden="1"/>
    </xf>
    <xf numFmtId="0" fontId="10" fillId="9" borderId="6" xfId="0" applyFont="1" applyFill="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7" fillId="0" borderId="0" xfId="0" applyFont="1" applyAlignment="1" applyProtection="1">
      <alignment vertical="center"/>
      <protection locked="0"/>
    </xf>
    <xf numFmtId="0" fontId="10" fillId="2" borderId="6"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FFDEBD"/>
      <color rgb="00FFCC99"/>
      <color rgb="008BFFD0"/>
      <color rgb="00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878042</xdr:colOff>
      <xdr:row>2</xdr:row>
      <xdr:rowOff>155018</xdr:rowOff>
    </xdr:from>
    <xdr:to>
      <xdr:col>0</xdr:col>
      <xdr:colOff>2436791</xdr:colOff>
      <xdr:row>2</xdr:row>
      <xdr:rowOff>155018</xdr:rowOff>
    </xdr:to>
    <xdr:cxnSp>
      <xdr:nvCxnSpPr>
        <xdr:cNvPr id="7" name="Straight Connector 6"/>
        <xdr:cNvCxnSpPr/>
      </xdr:nvCxnSpPr>
      <xdr:spPr>
        <a:xfrm>
          <a:off x="877570" y="736600"/>
          <a:ext cx="1558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xdr:nvCxnSpPr>
        <xdr:cNvPr id="3" name="Straight Connector 2"/>
        <xdr:cNvCxnSpPr/>
      </xdr:nvCxnSpPr>
      <xdr:spPr>
        <a:xfrm>
          <a:off x="6242685" y="496570"/>
          <a:ext cx="189484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98"/>
  <sheetViews>
    <sheetView tabSelected="1" zoomScale="80" zoomScaleNormal="80" topLeftCell="A80" workbookViewId="0">
      <selection activeCell="E7" sqref="E7"/>
    </sheetView>
  </sheetViews>
  <sheetFormatPr defaultColWidth="9" defaultRowHeight="15"/>
  <cols>
    <col min="1" max="1" width="39.4285714285714" customWidth="1"/>
    <col min="3" max="3" width="9.85714285714286" customWidth="1"/>
    <col min="4" max="4" width="13" customWidth="1"/>
    <col min="5" max="5" width="37" customWidth="1"/>
    <col min="6" max="6" width="11.5714285714286" customWidth="1"/>
    <col min="7" max="7" width="11.1428571428571" customWidth="1"/>
    <col min="8" max="8" width="12.7142857142857" customWidth="1"/>
    <col min="9" max="9" width="44.8571428571429" customWidth="1"/>
  </cols>
  <sheetData>
    <row r="1" s="1" customFormat="1" ht="12.2" customHeight="1" spans="1:8">
      <c r="A1" s="2" t="s">
        <v>0</v>
      </c>
      <c r="B1" s="3"/>
      <c r="E1" s="4" t="s">
        <v>1</v>
      </c>
      <c r="F1" s="4"/>
      <c r="G1" s="4"/>
      <c r="H1" s="4"/>
    </row>
    <row r="2" s="1" customFormat="1" ht="33.6" customHeight="1" spans="1:8">
      <c r="A2" s="3"/>
      <c r="B2" s="3"/>
      <c r="E2" s="4"/>
      <c r="F2" s="4"/>
      <c r="G2" s="4"/>
      <c r="H2" s="4"/>
    </row>
    <row r="3" s="1" customFormat="1" spans="1:2">
      <c r="A3" s="3"/>
      <c r="B3" s="3"/>
    </row>
    <row r="4" s="1" customFormat="1"/>
    <row r="5" s="1" customFormat="1" ht="47.85" customHeight="1" spans="1:9">
      <c r="A5" s="5" t="s">
        <v>2</v>
      </c>
      <c r="B5" s="5"/>
      <c r="C5" s="5"/>
      <c r="D5" s="5"/>
      <c r="E5" s="5"/>
      <c r="F5" s="5"/>
      <c r="G5" s="5"/>
      <c r="H5" s="5"/>
      <c r="I5" s="5"/>
    </row>
    <row r="6" s="1" customFormat="1"/>
    <row r="7" s="1" customFormat="1" ht="22.15" customHeight="1" spans="1:1">
      <c r="A7" s="6" t="s">
        <v>3</v>
      </c>
    </row>
    <row r="8" s="1" customFormat="1" ht="20.1" customHeight="1" spans="1:1">
      <c r="A8" s="6" t="s">
        <v>4</v>
      </c>
    </row>
    <row r="9" s="1" customFormat="1" ht="21.6" customHeight="1" spans="1:1">
      <c r="A9" s="6" t="s">
        <v>5</v>
      </c>
    </row>
    <row r="10" s="1" customFormat="1" ht="20.1" customHeight="1" spans="1:6">
      <c r="A10" s="6" t="s">
        <v>6</v>
      </c>
      <c r="F10" s="1" t="s">
        <v>7</v>
      </c>
    </row>
    <row r="11" s="1" customFormat="1"/>
    <row r="12" s="1" customFormat="1" ht="82.7" customHeight="1" spans="2:9">
      <c r="B12" s="7" t="s">
        <v>8</v>
      </c>
      <c r="C12" s="8"/>
      <c r="D12" s="8"/>
      <c r="E12" s="8"/>
      <c r="F12" s="8"/>
      <c r="G12" s="8"/>
      <c r="H12" s="8"/>
      <c r="I12" s="8"/>
    </row>
    <row r="13" s="1" customFormat="1"/>
    <row r="14" s="1" customFormat="1" ht="11.45" customHeight="1"/>
    <row r="15" ht="17.45" customHeight="1" spans="1:9">
      <c r="A15" s="9" t="s">
        <v>9</v>
      </c>
      <c r="B15" s="9" t="s">
        <v>10</v>
      </c>
      <c r="C15" s="10" t="s">
        <v>11</v>
      </c>
      <c r="D15" s="11"/>
      <c r="E15" s="12"/>
      <c r="F15" s="10" t="s">
        <v>12</v>
      </c>
      <c r="G15" s="11"/>
      <c r="H15" s="11"/>
      <c r="I15" s="12"/>
    </row>
    <row r="16" ht="181.15" customHeight="1" spans="1:9">
      <c r="A16" s="13"/>
      <c r="B16" s="13"/>
      <c r="C16" s="14" t="s">
        <v>13</v>
      </c>
      <c r="D16" s="14" t="s">
        <v>14</v>
      </c>
      <c r="E16" s="15" t="s">
        <v>15</v>
      </c>
      <c r="F16" s="15" t="s">
        <v>16</v>
      </c>
      <c r="G16" s="15" t="s">
        <v>17</v>
      </c>
      <c r="H16" s="16" t="s">
        <v>18</v>
      </c>
      <c r="I16" s="15" t="s">
        <v>19</v>
      </c>
    </row>
    <row r="17" ht="16.5" spans="1:9">
      <c r="A17" s="17" t="s">
        <v>20</v>
      </c>
      <c r="B17" s="18">
        <v>20</v>
      </c>
      <c r="C17" s="19">
        <f>ROUND(C18+C25+C28,0)</f>
        <v>18</v>
      </c>
      <c r="D17" s="20">
        <f>C17/$B$17</f>
        <v>0.9</v>
      </c>
      <c r="E17" s="21"/>
      <c r="F17" s="19">
        <f>ROUND(F18+F25+F28,0)</f>
        <v>0</v>
      </c>
      <c r="G17" s="19">
        <f>ROUND(G18+G25+G28,0)</f>
        <v>0</v>
      </c>
      <c r="H17" s="20">
        <f>G17/$B$17</f>
        <v>0</v>
      </c>
      <c r="I17" s="44"/>
    </row>
    <row r="18" ht="16.5" spans="1:9">
      <c r="A18" s="22" t="s">
        <v>21</v>
      </c>
      <c r="B18" s="23">
        <v>12</v>
      </c>
      <c r="C18" s="24">
        <f>IF(SUM(C19:C24)&gt;12,"12",SUM(C19:C24))</f>
        <v>12</v>
      </c>
      <c r="D18" s="25">
        <f>C18/B18</f>
        <v>1</v>
      </c>
      <c r="E18" s="26"/>
      <c r="F18" s="24">
        <f>IF(SUM(F19:F24)&gt;12,"12",SUM(F19:F24))</f>
        <v>0</v>
      </c>
      <c r="G18" s="24">
        <f>IF(SUM(G19:G24)&gt;12,"12",SUM(G19:G24))</f>
        <v>0</v>
      </c>
      <c r="H18" s="27">
        <f>G18/B18</f>
        <v>0</v>
      </c>
      <c r="I18" s="45"/>
    </row>
    <row r="19" ht="112.5" spans="1:9">
      <c r="A19" s="28" t="s">
        <v>22</v>
      </c>
      <c r="B19" s="29">
        <v>2</v>
      </c>
      <c r="C19" s="30">
        <v>2</v>
      </c>
      <c r="D19" s="31">
        <f>IF(C19/B19&gt;1,"100%",C19/B19)</f>
        <v>1</v>
      </c>
      <c r="E19" s="32" t="s">
        <v>23</v>
      </c>
      <c r="F19" s="33"/>
      <c r="G19" s="34"/>
      <c r="H19" s="35">
        <f>IF(G19/B19&gt;1,"100%",G19/B19)</f>
        <v>0</v>
      </c>
      <c r="I19" s="37"/>
    </row>
    <row r="20" ht="36.75" spans="1:9">
      <c r="A20" s="36" t="s">
        <v>24</v>
      </c>
      <c r="B20" s="29">
        <v>2</v>
      </c>
      <c r="C20" s="30">
        <v>2</v>
      </c>
      <c r="D20" s="31">
        <f t="shared" ref="D20:D24" si="0">IF(C20/B20&gt;1,"100%",C20/B20)</f>
        <v>1</v>
      </c>
      <c r="E20" s="37" t="s">
        <v>25</v>
      </c>
      <c r="F20" s="33"/>
      <c r="G20" s="34"/>
      <c r="H20" s="35">
        <f t="shared" ref="H20:H24" si="1">IF(G20/B20&gt;1,"100%",G20/B20)</f>
        <v>0</v>
      </c>
      <c r="I20" s="37"/>
    </row>
    <row r="21" ht="24.75" spans="1:9">
      <c r="A21" s="36" t="s">
        <v>26</v>
      </c>
      <c r="B21" s="29">
        <v>2</v>
      </c>
      <c r="C21" s="30">
        <v>2</v>
      </c>
      <c r="D21" s="31">
        <f t="shared" si="0"/>
        <v>1</v>
      </c>
      <c r="E21" s="37" t="s">
        <v>27</v>
      </c>
      <c r="F21" s="33"/>
      <c r="G21" s="34"/>
      <c r="H21" s="35">
        <f t="shared" si="1"/>
        <v>0</v>
      </c>
      <c r="I21" s="37"/>
    </row>
    <row r="22" ht="36.75" spans="1:9">
      <c r="A22" s="36" t="s">
        <v>28</v>
      </c>
      <c r="B22" s="29">
        <v>2</v>
      </c>
      <c r="C22" s="30">
        <v>2</v>
      </c>
      <c r="D22" s="31">
        <f t="shared" si="0"/>
        <v>1</v>
      </c>
      <c r="E22" s="37" t="s">
        <v>29</v>
      </c>
      <c r="F22" s="33"/>
      <c r="G22" s="34"/>
      <c r="H22" s="35">
        <f t="shared" si="1"/>
        <v>0</v>
      </c>
      <c r="I22" s="37"/>
    </row>
    <row r="23" ht="36.75" spans="1:9">
      <c r="A23" s="36" t="s">
        <v>30</v>
      </c>
      <c r="B23" s="29">
        <v>2</v>
      </c>
      <c r="C23" s="30">
        <v>2</v>
      </c>
      <c r="D23" s="31">
        <f t="shared" si="0"/>
        <v>1</v>
      </c>
      <c r="E23" s="37" t="s">
        <v>31</v>
      </c>
      <c r="F23" s="33"/>
      <c r="G23" s="34"/>
      <c r="H23" s="35">
        <f t="shared" si="1"/>
        <v>0</v>
      </c>
      <c r="I23" s="37"/>
    </row>
    <row r="24" ht="24.75" spans="1:9">
      <c r="A24" s="36" t="s">
        <v>32</v>
      </c>
      <c r="B24" s="29">
        <v>2</v>
      </c>
      <c r="C24" s="30">
        <v>2</v>
      </c>
      <c r="D24" s="31">
        <f t="shared" si="0"/>
        <v>1</v>
      </c>
      <c r="E24" s="37" t="s">
        <v>33</v>
      </c>
      <c r="F24" s="33"/>
      <c r="G24" s="34"/>
      <c r="H24" s="35">
        <f t="shared" si="1"/>
        <v>0</v>
      </c>
      <c r="I24" s="37"/>
    </row>
    <row r="25" ht="16.5" spans="1:9">
      <c r="A25" s="22" t="s">
        <v>34</v>
      </c>
      <c r="B25" s="23">
        <v>4</v>
      </c>
      <c r="C25" s="24">
        <f>IF(SUM(C26:C27)&gt;4,"4",SUM(C26:C27))</f>
        <v>3</v>
      </c>
      <c r="D25" s="25">
        <f>C25/B25</f>
        <v>0.75</v>
      </c>
      <c r="E25" s="38"/>
      <c r="F25" s="24">
        <f t="shared" ref="F25:G25" si="2">IF(SUM(F26:F27)&gt;4,"4",SUM(F26:F27))</f>
        <v>0</v>
      </c>
      <c r="G25" s="24">
        <f t="shared" si="2"/>
        <v>0</v>
      </c>
      <c r="H25" s="27">
        <f>G25/B25</f>
        <v>0</v>
      </c>
      <c r="I25" s="46"/>
    </row>
    <row r="26" ht="182.1" customHeight="1" spans="1:9">
      <c r="A26" s="36" t="s">
        <v>35</v>
      </c>
      <c r="B26" s="39">
        <v>2</v>
      </c>
      <c r="C26" s="30">
        <v>2</v>
      </c>
      <c r="D26" s="31">
        <f>IF(C26/B26&gt;1,"100%",C26/B26)</f>
        <v>1</v>
      </c>
      <c r="E26" s="37" t="s">
        <v>36</v>
      </c>
      <c r="F26" s="33"/>
      <c r="G26" s="34"/>
      <c r="H26" s="35">
        <f>IF(G26/B26&gt;1,"100%",G26/B26)</f>
        <v>0</v>
      </c>
      <c r="I26" s="37"/>
    </row>
    <row r="27" ht="40.5" spans="1:9">
      <c r="A27" s="28" t="s">
        <v>37</v>
      </c>
      <c r="B27" s="29">
        <v>2</v>
      </c>
      <c r="C27" s="30">
        <v>1</v>
      </c>
      <c r="D27" s="31">
        <f>IF(C27/B27&gt;1,"100%",C27/B27)</f>
        <v>0.5</v>
      </c>
      <c r="E27" s="37" t="s">
        <v>38</v>
      </c>
      <c r="F27" s="33"/>
      <c r="G27" s="34"/>
      <c r="H27" s="35">
        <f>IF(G27/B27&gt;1,"100%",G27/B27)</f>
        <v>0</v>
      </c>
      <c r="I27" s="37"/>
    </row>
    <row r="28" ht="16.5" spans="1:9">
      <c r="A28" s="22" t="s">
        <v>39</v>
      </c>
      <c r="B28" s="23">
        <v>4</v>
      </c>
      <c r="C28" s="24">
        <f>IF(SUM(C29:C30)&gt;4,"4",SUM(C29:C30))</f>
        <v>3</v>
      </c>
      <c r="D28" s="25">
        <f>C28/B28</f>
        <v>0.75</v>
      </c>
      <c r="E28" s="38"/>
      <c r="F28" s="24">
        <f t="shared" ref="F28:G28" si="3">IF(SUM(F29:F30)&gt;4,"4",SUM(F29:F30))</f>
        <v>0</v>
      </c>
      <c r="G28" s="24">
        <f t="shared" si="3"/>
        <v>0</v>
      </c>
      <c r="H28" s="27">
        <f>G28/B28</f>
        <v>0</v>
      </c>
      <c r="I28" s="47"/>
    </row>
    <row r="29" ht="60.75" spans="1:9">
      <c r="A29" s="36" t="s">
        <v>40</v>
      </c>
      <c r="B29" s="29">
        <v>2</v>
      </c>
      <c r="C29" s="30">
        <v>2</v>
      </c>
      <c r="D29" s="31">
        <f>IF(C29/B29&gt;1,"100%",C29/B29)</f>
        <v>1</v>
      </c>
      <c r="E29" s="37" t="s">
        <v>41</v>
      </c>
      <c r="F29" s="33"/>
      <c r="G29" s="34"/>
      <c r="H29" s="35">
        <f>IF(G29/B29&gt;1,"100%",G29/B29)</f>
        <v>0</v>
      </c>
      <c r="I29" s="37"/>
    </row>
    <row r="30" ht="28.5" spans="1:9">
      <c r="A30" s="28" t="s">
        <v>42</v>
      </c>
      <c r="B30" s="29">
        <v>2</v>
      </c>
      <c r="C30" s="30">
        <v>1</v>
      </c>
      <c r="D30" s="31">
        <f>IF(C30/B30&gt;1,"100%",C30/B30)</f>
        <v>0.5</v>
      </c>
      <c r="E30" s="37" t="s">
        <v>43</v>
      </c>
      <c r="F30" s="33"/>
      <c r="G30" s="34"/>
      <c r="H30" s="35">
        <f>IF(G30/B30&gt;1,"100%",G30/B30)</f>
        <v>0</v>
      </c>
      <c r="I30" s="37"/>
    </row>
    <row r="31" ht="16.5" spans="1:9">
      <c r="A31" s="17" t="s">
        <v>44</v>
      </c>
      <c r="B31" s="18">
        <v>52</v>
      </c>
      <c r="C31" s="19">
        <f>ROUND(C32+C35+C42+C47+C50+C53+C56+C61+C64,0)</f>
        <v>50</v>
      </c>
      <c r="D31" s="20">
        <f>C31/$B$31</f>
        <v>0.961538461538462</v>
      </c>
      <c r="E31" s="40"/>
      <c r="F31" s="19">
        <f t="shared" ref="F31:G31" si="4">ROUND(F32+F35+F42+F47+F50+F53+F56+F61+F64,0)</f>
        <v>0</v>
      </c>
      <c r="G31" s="19">
        <f t="shared" si="4"/>
        <v>0</v>
      </c>
      <c r="H31" s="20">
        <f>G31/$B$31</f>
        <v>0</v>
      </c>
      <c r="I31" s="48"/>
    </row>
    <row r="32" ht="32.25" spans="1:9">
      <c r="A32" s="22" t="s">
        <v>45</v>
      </c>
      <c r="B32" s="23">
        <v>4</v>
      </c>
      <c r="C32" s="24">
        <f>IF(SUM(C33:C34)&gt;4,"4",SUM(C33:C34))</f>
        <v>4</v>
      </c>
      <c r="D32" s="25">
        <f>C32/B32</f>
        <v>1</v>
      </c>
      <c r="E32" s="38"/>
      <c r="F32" s="24">
        <f t="shared" ref="F32:G32" si="5">IF(SUM(F33:F34)&gt;4,"4",SUM(F33:F34))</f>
        <v>0</v>
      </c>
      <c r="G32" s="24">
        <f t="shared" si="5"/>
        <v>0</v>
      </c>
      <c r="H32" s="27">
        <f>G32/B32</f>
        <v>0</v>
      </c>
      <c r="I32" s="49"/>
    </row>
    <row r="33" ht="72.75" spans="1:9">
      <c r="A33" s="36" t="s">
        <v>46</v>
      </c>
      <c r="B33" s="29">
        <v>2</v>
      </c>
      <c r="C33" s="30">
        <v>2</v>
      </c>
      <c r="D33" s="31">
        <f>IF(C33/B33&gt;1,"100%",C33/B33)</f>
        <v>1</v>
      </c>
      <c r="E33" s="37" t="s">
        <v>47</v>
      </c>
      <c r="F33" s="33"/>
      <c r="G33" s="34"/>
      <c r="H33" s="35">
        <f>IF(G33/B33&gt;1,"100%",G33/B33)</f>
        <v>0</v>
      </c>
      <c r="I33" s="37"/>
    </row>
    <row r="34" ht="16.5" spans="1:9">
      <c r="A34" s="36" t="s">
        <v>48</v>
      </c>
      <c r="B34" s="29">
        <v>2</v>
      </c>
      <c r="C34" s="30">
        <v>2</v>
      </c>
      <c r="D34" s="31">
        <f>IF(C34/B34&gt;1,"100%",C34/B34)</f>
        <v>1</v>
      </c>
      <c r="E34" s="37" t="s">
        <v>49</v>
      </c>
      <c r="F34" s="33"/>
      <c r="G34" s="34"/>
      <c r="H34" s="35">
        <f>IF(G34/B34&gt;1,"100%",G34/B34)</f>
        <v>0</v>
      </c>
      <c r="I34" s="37"/>
    </row>
    <row r="35" ht="32.25" spans="1:9">
      <c r="A35" s="22" t="s">
        <v>50</v>
      </c>
      <c r="B35" s="23">
        <v>12</v>
      </c>
      <c r="C35" s="24">
        <f>IF(SUM(C36:C41)&gt;12,"12",SUM(C36:C41))</f>
        <v>12</v>
      </c>
      <c r="D35" s="25">
        <f>C35/B35</f>
        <v>1</v>
      </c>
      <c r="E35" s="38"/>
      <c r="F35" s="24">
        <f t="shared" ref="F35:G35" si="6">IF(SUM(F36:F41)&gt;12,"12",SUM(F36:F41))</f>
        <v>0</v>
      </c>
      <c r="G35" s="24">
        <f t="shared" si="6"/>
        <v>0</v>
      </c>
      <c r="H35" s="27">
        <f>G35/B35</f>
        <v>0</v>
      </c>
      <c r="I35" s="49"/>
    </row>
    <row r="36" ht="39.75" spans="1:9">
      <c r="A36" s="41" t="s">
        <v>51</v>
      </c>
      <c r="B36" s="29">
        <v>2</v>
      </c>
      <c r="C36" s="30">
        <v>2</v>
      </c>
      <c r="D36" s="31">
        <f>IF(C36/B36&gt;1,"100%",C36/B36)</f>
        <v>1</v>
      </c>
      <c r="E36" s="37" t="s">
        <v>52</v>
      </c>
      <c r="F36" s="33"/>
      <c r="G36" s="34"/>
      <c r="H36" s="35">
        <f>IF(G36/B36&gt;1,"100%",G36/B36)</f>
        <v>0</v>
      </c>
      <c r="I36" s="37"/>
    </row>
    <row r="37" ht="24.75" spans="1:9">
      <c r="A37" s="36" t="s">
        <v>53</v>
      </c>
      <c r="B37" s="29">
        <v>2</v>
      </c>
      <c r="C37" s="30">
        <v>2</v>
      </c>
      <c r="D37" s="31">
        <f t="shared" ref="D37:D41" si="7">IF(C37/B37&gt;1,"100%",C37/B37)</f>
        <v>1</v>
      </c>
      <c r="E37" s="37" t="s">
        <v>54</v>
      </c>
      <c r="F37" s="33"/>
      <c r="G37" s="34"/>
      <c r="H37" s="35">
        <f t="shared" ref="H37:H41" si="8">IF(G37/B37&gt;1,"100%",G37/B37)</f>
        <v>0</v>
      </c>
      <c r="I37" s="37"/>
    </row>
    <row r="38" ht="36.75" spans="1:9">
      <c r="A38" s="36" t="s">
        <v>55</v>
      </c>
      <c r="B38" s="29">
        <v>2</v>
      </c>
      <c r="C38" s="30">
        <v>2</v>
      </c>
      <c r="D38" s="31">
        <f t="shared" si="7"/>
        <v>1</v>
      </c>
      <c r="E38" s="37" t="s">
        <v>56</v>
      </c>
      <c r="F38" s="33"/>
      <c r="G38" s="34"/>
      <c r="H38" s="35">
        <f t="shared" si="8"/>
        <v>0</v>
      </c>
      <c r="I38" s="37"/>
    </row>
    <row r="39" ht="24.75" spans="1:9">
      <c r="A39" s="36" t="s">
        <v>57</v>
      </c>
      <c r="B39" s="29">
        <v>2</v>
      </c>
      <c r="C39" s="30">
        <v>2</v>
      </c>
      <c r="D39" s="31">
        <f t="shared" si="7"/>
        <v>1</v>
      </c>
      <c r="E39" s="37" t="s">
        <v>58</v>
      </c>
      <c r="F39" s="33"/>
      <c r="G39" s="34"/>
      <c r="H39" s="35">
        <f t="shared" si="8"/>
        <v>0</v>
      </c>
      <c r="I39" s="37"/>
    </row>
    <row r="40" ht="24.75" spans="1:9">
      <c r="A40" s="36" t="s">
        <v>59</v>
      </c>
      <c r="B40" s="29">
        <v>2</v>
      </c>
      <c r="C40" s="30">
        <v>2</v>
      </c>
      <c r="D40" s="31">
        <f t="shared" si="7"/>
        <v>1</v>
      </c>
      <c r="E40" s="37" t="s">
        <v>60</v>
      </c>
      <c r="F40" s="33"/>
      <c r="G40" s="34"/>
      <c r="H40" s="35">
        <f t="shared" si="8"/>
        <v>0</v>
      </c>
      <c r="I40" s="37"/>
    </row>
    <row r="41" ht="36.75" spans="1:9">
      <c r="A41" s="36" t="s">
        <v>61</v>
      </c>
      <c r="B41" s="29">
        <v>2</v>
      </c>
      <c r="C41" s="30">
        <v>2</v>
      </c>
      <c r="D41" s="31">
        <f t="shared" si="7"/>
        <v>1</v>
      </c>
      <c r="E41" s="37" t="s">
        <v>62</v>
      </c>
      <c r="F41" s="33"/>
      <c r="G41" s="34"/>
      <c r="H41" s="35">
        <f t="shared" si="8"/>
        <v>0</v>
      </c>
      <c r="I41" s="37"/>
    </row>
    <row r="42" ht="32.25" spans="1:9">
      <c r="A42" s="22" t="s">
        <v>63</v>
      </c>
      <c r="B42" s="23">
        <v>8</v>
      </c>
      <c r="C42" s="24">
        <f>IF(SUM(C43:C46)&gt;8,"8",SUM(C43:C46))</f>
        <v>8</v>
      </c>
      <c r="D42" s="25">
        <f>C42/B42</f>
        <v>1</v>
      </c>
      <c r="E42" s="38"/>
      <c r="F42" s="24">
        <f t="shared" ref="F42:G42" si="9">IF(SUM(F43:F46)&gt;8,"8",SUM(F43:F46))</f>
        <v>0</v>
      </c>
      <c r="G42" s="24">
        <f t="shared" si="9"/>
        <v>0</v>
      </c>
      <c r="H42" s="27">
        <f>G42/B42</f>
        <v>0</v>
      </c>
      <c r="I42" s="49"/>
    </row>
    <row r="43" ht="36.75" spans="1:9">
      <c r="A43" s="36" t="s">
        <v>64</v>
      </c>
      <c r="B43" s="29">
        <v>2</v>
      </c>
      <c r="C43" s="30">
        <v>2</v>
      </c>
      <c r="D43" s="31">
        <f>IF(C43/B43&gt;1,"100%",C43/B43)</f>
        <v>1</v>
      </c>
      <c r="E43" s="37" t="s">
        <v>65</v>
      </c>
      <c r="F43" s="33"/>
      <c r="G43" s="34"/>
      <c r="H43" s="35">
        <f>IF(G43/B43&gt;1,"100",G43/B43)</f>
        <v>0</v>
      </c>
      <c r="I43" s="37"/>
    </row>
    <row r="44" ht="36.75" spans="1:9">
      <c r="A44" s="36" t="s">
        <v>66</v>
      </c>
      <c r="B44" s="29">
        <v>2</v>
      </c>
      <c r="C44" s="30">
        <v>2</v>
      </c>
      <c r="D44" s="31">
        <f t="shared" ref="D44:D46" si="10">IF(C44/B44&gt;1,"100%",C44/B44)</f>
        <v>1</v>
      </c>
      <c r="E44" s="37" t="s">
        <v>67</v>
      </c>
      <c r="F44" s="33"/>
      <c r="G44" s="34"/>
      <c r="H44" s="35">
        <f t="shared" ref="H44:H46" si="11">IF(G44/B44&gt;1,"100",G44/B44)</f>
        <v>0</v>
      </c>
      <c r="I44" s="37"/>
    </row>
    <row r="45" ht="49.5" customHeight="1" spans="1:9">
      <c r="A45" s="36" t="s">
        <v>68</v>
      </c>
      <c r="B45" s="29">
        <v>2</v>
      </c>
      <c r="C45" s="30">
        <v>2</v>
      </c>
      <c r="D45" s="31">
        <f t="shared" si="10"/>
        <v>1</v>
      </c>
      <c r="E45" s="37" t="s">
        <v>69</v>
      </c>
      <c r="F45" s="33"/>
      <c r="G45" s="34"/>
      <c r="H45" s="35">
        <f t="shared" si="11"/>
        <v>0</v>
      </c>
      <c r="I45" s="37"/>
    </row>
    <row r="46" ht="44.1" customHeight="1" spans="1:9">
      <c r="A46" s="36" t="s">
        <v>70</v>
      </c>
      <c r="B46" s="29">
        <v>2</v>
      </c>
      <c r="C46" s="30">
        <v>2</v>
      </c>
      <c r="D46" s="31">
        <f t="shared" si="10"/>
        <v>1</v>
      </c>
      <c r="E46" s="37" t="s">
        <v>71</v>
      </c>
      <c r="F46" s="33"/>
      <c r="G46" s="34"/>
      <c r="H46" s="35">
        <f t="shared" si="11"/>
        <v>0</v>
      </c>
      <c r="I46" s="37"/>
    </row>
    <row r="47" ht="32.25" spans="1:9">
      <c r="A47" s="22" t="s">
        <v>72</v>
      </c>
      <c r="B47" s="23">
        <v>4</v>
      </c>
      <c r="C47" s="24">
        <f>IF(SUM(C48:C49)&gt;4,"4",SUM(C48:C49))</f>
        <v>4</v>
      </c>
      <c r="D47" s="25">
        <f>C47/B47</f>
        <v>1</v>
      </c>
      <c r="E47" s="38"/>
      <c r="F47" s="24">
        <f t="shared" ref="F47:G47" si="12">IF(SUM(F48:F49)&gt;4,"4",SUM(F48:F49))</f>
        <v>0</v>
      </c>
      <c r="G47" s="24">
        <f t="shared" si="12"/>
        <v>0</v>
      </c>
      <c r="H47" s="27">
        <f>G47/B47</f>
        <v>0</v>
      </c>
      <c r="I47" s="49"/>
    </row>
    <row r="48" ht="72.75" spans="1:9">
      <c r="A48" s="36" t="s">
        <v>73</v>
      </c>
      <c r="B48" s="29">
        <v>2</v>
      </c>
      <c r="C48" s="30">
        <v>2</v>
      </c>
      <c r="D48" s="31">
        <f>IF(C48/B48&gt;1,"100%",C48/B48)</f>
        <v>1</v>
      </c>
      <c r="E48" s="37" t="s">
        <v>74</v>
      </c>
      <c r="F48" s="33"/>
      <c r="G48" s="34"/>
      <c r="H48" s="35">
        <f>IF(G48/B48&gt;1,"100%",G48/B48)</f>
        <v>0</v>
      </c>
      <c r="I48" s="37"/>
    </row>
    <row r="49" ht="36.75" spans="1:9">
      <c r="A49" s="36" t="s">
        <v>75</v>
      </c>
      <c r="B49" s="29">
        <v>2</v>
      </c>
      <c r="C49" s="30">
        <v>2</v>
      </c>
      <c r="D49" s="31">
        <f>IF(C49/B49&gt;1,"100%",C49/B49)</f>
        <v>1</v>
      </c>
      <c r="E49" s="37" t="s">
        <v>76</v>
      </c>
      <c r="F49" s="33"/>
      <c r="G49" s="34"/>
      <c r="H49" s="35">
        <f>IF(G49/B49&gt;1,"100%",G49/B49)</f>
        <v>0</v>
      </c>
      <c r="I49" s="37"/>
    </row>
    <row r="50" ht="16.5" spans="1:9">
      <c r="A50" s="22" t="s">
        <v>77</v>
      </c>
      <c r="B50" s="23">
        <v>4</v>
      </c>
      <c r="C50" s="24">
        <f>IF(SUM(C51:C52)&gt;4,"4",SUM(C51:C52))</f>
        <v>4</v>
      </c>
      <c r="D50" s="25">
        <f>C50/B50</f>
        <v>1</v>
      </c>
      <c r="E50" s="38"/>
      <c r="F50" s="24">
        <f t="shared" ref="F50:G50" si="13">IF(SUM(F51:F52)&gt;4,"4",SUM(F51:F52))</f>
        <v>0</v>
      </c>
      <c r="G50" s="24">
        <f t="shared" si="13"/>
        <v>0</v>
      </c>
      <c r="H50" s="27">
        <f>G50/B50</f>
        <v>0</v>
      </c>
      <c r="I50" s="49"/>
    </row>
    <row r="51" ht="24.75" spans="1:9">
      <c r="A51" s="36" t="s">
        <v>78</v>
      </c>
      <c r="B51" s="29">
        <v>2</v>
      </c>
      <c r="C51" s="30">
        <v>2</v>
      </c>
      <c r="D51" s="31">
        <f>IF(C51/B51&gt;1,"100%",C51/B51)</f>
        <v>1</v>
      </c>
      <c r="E51" s="37" t="s">
        <v>79</v>
      </c>
      <c r="F51" s="33"/>
      <c r="G51" s="34"/>
      <c r="H51" s="35">
        <f>IF(G51/B51&gt;1,"100%",G51/B51)</f>
        <v>0</v>
      </c>
      <c r="I51" s="37"/>
    </row>
    <row r="52" ht="28.5" spans="1:9">
      <c r="A52" s="28" t="s">
        <v>80</v>
      </c>
      <c r="B52" s="29">
        <v>2</v>
      </c>
      <c r="C52" s="30">
        <v>2</v>
      </c>
      <c r="D52" s="31">
        <f>IF(C52/B52&gt;1,"100%",C52/B52)</f>
        <v>1</v>
      </c>
      <c r="E52" s="37" t="s">
        <v>81</v>
      </c>
      <c r="F52" s="33"/>
      <c r="G52" s="34"/>
      <c r="H52" s="35">
        <f>IF(G52/B52&gt;1,"100%",G52/B52)</f>
        <v>0</v>
      </c>
      <c r="I52" s="37"/>
    </row>
    <row r="53" ht="32.25" spans="1:9">
      <c r="A53" s="22" t="s">
        <v>82</v>
      </c>
      <c r="B53" s="23">
        <v>4</v>
      </c>
      <c r="C53" s="24">
        <f>IF(SUM(C54:C55)&gt;4,"4",SUM(C54:C55))</f>
        <v>4</v>
      </c>
      <c r="D53" s="25">
        <f>C53/B53</f>
        <v>1</v>
      </c>
      <c r="E53" s="38"/>
      <c r="F53" s="24">
        <f t="shared" ref="F53:G53" si="14">IF(SUM(F54:F55)&gt;4,"4",SUM(F54:F55))</f>
        <v>0</v>
      </c>
      <c r="G53" s="24">
        <f t="shared" si="14"/>
        <v>0</v>
      </c>
      <c r="H53" s="27">
        <f>G53/B53</f>
        <v>0</v>
      </c>
      <c r="I53" s="49"/>
    </row>
    <row r="54" ht="24.75" spans="1:9">
      <c r="A54" s="36" t="s">
        <v>83</v>
      </c>
      <c r="B54" s="29">
        <v>2</v>
      </c>
      <c r="C54" s="30">
        <v>2</v>
      </c>
      <c r="D54" s="31">
        <f>IF(C54/B54&gt;1,"100%",C54/B54)</f>
        <v>1</v>
      </c>
      <c r="E54" s="37" t="s">
        <v>84</v>
      </c>
      <c r="F54" s="33"/>
      <c r="G54" s="34"/>
      <c r="H54" s="35">
        <f>IF(G54/B54&gt;1,"100%",G54/B54)</f>
        <v>0</v>
      </c>
      <c r="I54" s="37"/>
    </row>
    <row r="55" ht="60.75" spans="1:9">
      <c r="A55" s="36" t="s">
        <v>85</v>
      </c>
      <c r="B55" s="29">
        <v>2</v>
      </c>
      <c r="C55" s="30">
        <v>2</v>
      </c>
      <c r="D55" s="31">
        <f>IF(C55/B55&gt;1,"100%",C55/B55)</f>
        <v>1</v>
      </c>
      <c r="E55" s="37" t="s">
        <v>86</v>
      </c>
      <c r="F55" s="33"/>
      <c r="G55" s="34"/>
      <c r="H55" s="35">
        <f>IF(G55/B55&gt;1,"100%",G55/B55)</f>
        <v>0</v>
      </c>
      <c r="I55" s="37"/>
    </row>
    <row r="56" ht="32.25" spans="1:9">
      <c r="A56" s="42" t="s">
        <v>87</v>
      </c>
      <c r="B56" s="23">
        <v>8</v>
      </c>
      <c r="C56" s="24">
        <f>IF(SUM(C57:C60)&gt;8,"8",SUM(C57:C60))</f>
        <v>8</v>
      </c>
      <c r="D56" s="25">
        <f>C56/B56</f>
        <v>1</v>
      </c>
      <c r="E56" s="38"/>
      <c r="F56" s="24">
        <f t="shared" ref="F56:G56" si="15">IF(SUM(F57:F60)&gt;8,"8",SUM(F57:F60))</f>
        <v>0</v>
      </c>
      <c r="G56" s="24">
        <f t="shared" si="15"/>
        <v>0</v>
      </c>
      <c r="H56" s="27">
        <f>G56/B56</f>
        <v>0</v>
      </c>
      <c r="I56" s="49"/>
    </row>
    <row r="57" ht="48.75" spans="1:9">
      <c r="A57" s="36" t="s">
        <v>88</v>
      </c>
      <c r="B57" s="29">
        <v>2</v>
      </c>
      <c r="C57" s="30">
        <v>2</v>
      </c>
      <c r="D57" s="31">
        <f>IF(C57/B57&gt;1,"100%",C57/B57)</f>
        <v>1</v>
      </c>
      <c r="E57" s="37" t="s">
        <v>89</v>
      </c>
      <c r="F57" s="33"/>
      <c r="G57" s="34"/>
      <c r="H57" s="35">
        <f>IF(G57/B57&gt;1,"100%",G57/B57)</f>
        <v>0</v>
      </c>
      <c r="I57" s="37"/>
    </row>
    <row r="58" ht="48.75" spans="1:9">
      <c r="A58" s="36" t="s">
        <v>90</v>
      </c>
      <c r="B58" s="29">
        <v>2</v>
      </c>
      <c r="C58" s="30">
        <v>2</v>
      </c>
      <c r="D58" s="31">
        <f t="shared" ref="D58:D60" si="16">IF(C58/B58&gt;1,"100%",C58/B58)</f>
        <v>1</v>
      </c>
      <c r="E58" s="37" t="s">
        <v>91</v>
      </c>
      <c r="F58" s="33"/>
      <c r="G58" s="34"/>
      <c r="H58" s="35">
        <f t="shared" ref="H58:H60" si="17">IF(G58/B58&gt;1,"100%",G58/B58)</f>
        <v>0</v>
      </c>
      <c r="I58" s="37"/>
    </row>
    <row r="59" ht="36.75" spans="1:9">
      <c r="A59" s="36" t="s">
        <v>92</v>
      </c>
      <c r="B59" s="29">
        <v>2</v>
      </c>
      <c r="C59" s="30">
        <v>2</v>
      </c>
      <c r="D59" s="31">
        <f t="shared" si="16"/>
        <v>1</v>
      </c>
      <c r="E59" s="37" t="s">
        <v>93</v>
      </c>
      <c r="F59" s="33"/>
      <c r="G59" s="34"/>
      <c r="H59" s="35">
        <f t="shared" si="17"/>
        <v>0</v>
      </c>
      <c r="I59" s="37"/>
    </row>
    <row r="60" ht="60.75" spans="1:9">
      <c r="A60" s="36" t="s">
        <v>94</v>
      </c>
      <c r="B60" s="29">
        <v>2</v>
      </c>
      <c r="C60" s="30">
        <v>2</v>
      </c>
      <c r="D60" s="31">
        <f t="shared" si="16"/>
        <v>1</v>
      </c>
      <c r="E60" s="37" t="s">
        <v>95</v>
      </c>
      <c r="F60" s="33"/>
      <c r="G60" s="34"/>
      <c r="H60" s="35">
        <f t="shared" si="17"/>
        <v>0</v>
      </c>
      <c r="I60" s="37"/>
    </row>
    <row r="61" ht="32.25" spans="1:9">
      <c r="A61" s="22" t="s">
        <v>96</v>
      </c>
      <c r="B61" s="23">
        <v>4</v>
      </c>
      <c r="C61" s="24">
        <f>IF(SUM(C62:C63)&gt;4,"4",SUM(C62:C63))</f>
        <v>2</v>
      </c>
      <c r="D61" s="25">
        <f>C61/B61</f>
        <v>0.5</v>
      </c>
      <c r="E61" s="38"/>
      <c r="F61" s="24">
        <f t="shared" ref="F61:G61" si="18">IF(SUM(F62:F63)&gt;4,"4",SUM(F62:F63))</f>
        <v>0</v>
      </c>
      <c r="G61" s="24">
        <f t="shared" si="18"/>
        <v>0</v>
      </c>
      <c r="H61" s="27">
        <f>G61/B61</f>
        <v>0</v>
      </c>
      <c r="I61" s="45"/>
    </row>
    <row r="62" ht="48.75" spans="1:9">
      <c r="A62" s="36" t="s">
        <v>97</v>
      </c>
      <c r="B62" s="29">
        <v>2</v>
      </c>
      <c r="C62" s="30">
        <v>2</v>
      </c>
      <c r="D62" s="31">
        <f>IF(C62/B62&gt;1,"100%",C62/B62)</f>
        <v>1</v>
      </c>
      <c r="E62" s="37" t="s">
        <v>98</v>
      </c>
      <c r="F62" s="33"/>
      <c r="G62" s="34"/>
      <c r="H62" s="35">
        <f>IF(G62/B62&gt;1,"100",G62/B62)</f>
        <v>0</v>
      </c>
      <c r="I62" s="37"/>
    </row>
    <row r="63" ht="24.75" spans="1:9">
      <c r="A63" s="36" t="s">
        <v>99</v>
      </c>
      <c r="B63" s="29">
        <v>2</v>
      </c>
      <c r="C63" s="30"/>
      <c r="D63" s="31">
        <f>IF(C63/B63&gt;1,"100%",C63/B63)</f>
        <v>0</v>
      </c>
      <c r="E63" s="37"/>
      <c r="F63" s="33"/>
      <c r="G63" s="34"/>
      <c r="H63" s="35">
        <f>IF(G63/B63&gt;1,"100",G63/B63)</f>
        <v>0</v>
      </c>
      <c r="I63" s="37"/>
    </row>
    <row r="64" ht="16.5" spans="1:9">
      <c r="A64" s="43" t="s">
        <v>100</v>
      </c>
      <c r="B64" s="23">
        <v>4</v>
      </c>
      <c r="C64" s="24">
        <f>IF(SUM(C65:C66)&gt;4,"4",SUM(C65:C66))</f>
        <v>4</v>
      </c>
      <c r="D64" s="25">
        <f>C64/B64</f>
        <v>1</v>
      </c>
      <c r="E64" s="38"/>
      <c r="F64" s="24">
        <f t="shared" ref="F64:G64" si="19">IF(SUM(F65:F66)&gt;4,"4",SUM(F65:F66))</f>
        <v>0</v>
      </c>
      <c r="G64" s="24">
        <f t="shared" si="19"/>
        <v>0</v>
      </c>
      <c r="H64" s="27">
        <f>G64/B64</f>
        <v>0</v>
      </c>
      <c r="I64" s="45"/>
    </row>
    <row r="65" ht="48.75" spans="1:9">
      <c r="A65" s="50" t="s">
        <v>101</v>
      </c>
      <c r="B65" s="29">
        <v>2</v>
      </c>
      <c r="C65" s="30">
        <v>2</v>
      </c>
      <c r="D65" s="31">
        <f>IF(C65/B65&gt;1,"100%",C65/B65)</f>
        <v>1</v>
      </c>
      <c r="E65" s="37" t="s">
        <v>102</v>
      </c>
      <c r="F65" s="33"/>
      <c r="G65" s="34"/>
      <c r="H65" s="35">
        <f>IF(G65/B65&gt;1,"100%",G65/B65)</f>
        <v>0</v>
      </c>
      <c r="I65" s="37"/>
    </row>
    <row r="66" ht="72.75" spans="1:9">
      <c r="A66" s="51" t="s">
        <v>103</v>
      </c>
      <c r="B66" s="29">
        <v>2</v>
      </c>
      <c r="C66" s="30">
        <v>2</v>
      </c>
      <c r="D66" s="31">
        <f>IF(C66/B66&gt;1,"100%",C66/B66)</f>
        <v>1</v>
      </c>
      <c r="E66" s="37" t="s">
        <v>104</v>
      </c>
      <c r="F66" s="33"/>
      <c r="G66" s="34"/>
      <c r="H66" s="35">
        <f>IF(G66/B66&gt;1,"100%",G66/B66)</f>
        <v>0</v>
      </c>
      <c r="I66" s="37"/>
    </row>
    <row r="67" ht="32.25" spans="1:9">
      <c r="A67" s="52" t="s">
        <v>105</v>
      </c>
      <c r="B67" s="18">
        <v>16</v>
      </c>
      <c r="C67" s="19">
        <f>ROUND(C68+C73+C76,0)</f>
        <v>10</v>
      </c>
      <c r="D67" s="20">
        <f>C67/$B$67</f>
        <v>0.625</v>
      </c>
      <c r="E67" s="40"/>
      <c r="F67" s="19">
        <f t="shared" ref="F67:G67" si="20">ROUND(F68+F73+F76,0)</f>
        <v>0</v>
      </c>
      <c r="G67" s="19">
        <f t="shared" si="20"/>
        <v>0</v>
      </c>
      <c r="H67" s="20">
        <f>G67/$B$67</f>
        <v>0</v>
      </c>
      <c r="I67" s="44"/>
    </row>
    <row r="68" ht="32.25" spans="1:9">
      <c r="A68" s="43" t="s">
        <v>106</v>
      </c>
      <c r="B68" s="23">
        <v>8</v>
      </c>
      <c r="C68" s="24">
        <f>IF(SUM(C69:C72)&gt;8,"8",SUM(C69:C72))</f>
        <v>6</v>
      </c>
      <c r="D68" s="25">
        <f>C68/B68</f>
        <v>0.75</v>
      </c>
      <c r="E68" s="38"/>
      <c r="F68" s="24">
        <f t="shared" ref="F68:G68" si="21">IF(SUM(F69:F72)&gt;8,"8",SUM(F69:F72))</f>
        <v>0</v>
      </c>
      <c r="G68" s="24">
        <f t="shared" si="21"/>
        <v>0</v>
      </c>
      <c r="H68" s="27">
        <f>G68/B68</f>
        <v>0</v>
      </c>
      <c r="I68" s="45"/>
    </row>
    <row r="69" ht="48.75" spans="1:9">
      <c r="A69" s="53" t="s">
        <v>107</v>
      </c>
      <c r="B69" s="29">
        <v>2</v>
      </c>
      <c r="C69" s="30">
        <v>2</v>
      </c>
      <c r="D69" s="31">
        <f>IF(C69/B69&gt;1,"100%",C69/B69)</f>
        <v>1</v>
      </c>
      <c r="E69" s="37" t="s">
        <v>108</v>
      </c>
      <c r="F69" s="33"/>
      <c r="G69" s="34"/>
      <c r="H69" s="35">
        <f>IF(G69/B69&gt;1,"100%",G69/B69)</f>
        <v>0</v>
      </c>
      <c r="I69" s="37"/>
    </row>
    <row r="70" ht="16.5" spans="1:9">
      <c r="A70" s="53" t="s">
        <v>109</v>
      </c>
      <c r="B70" s="29">
        <v>2</v>
      </c>
      <c r="C70" s="30"/>
      <c r="D70" s="31">
        <f t="shared" ref="D70:D72" si="22">IF(C70/B70&gt;1,"100%",C70/B70)</f>
        <v>0</v>
      </c>
      <c r="E70" s="37"/>
      <c r="F70" s="33"/>
      <c r="G70" s="34"/>
      <c r="H70" s="35">
        <f t="shared" ref="H70:H72" si="23">IF(G70/B70&gt;1,"100%",G70/B70)</f>
        <v>0</v>
      </c>
      <c r="I70" s="37"/>
    </row>
    <row r="71" ht="60.75" spans="1:9">
      <c r="A71" s="53" t="s">
        <v>110</v>
      </c>
      <c r="B71" s="29">
        <v>2</v>
      </c>
      <c r="C71" s="30">
        <v>2</v>
      </c>
      <c r="D71" s="31">
        <f t="shared" si="22"/>
        <v>1</v>
      </c>
      <c r="E71" s="37" t="s">
        <v>111</v>
      </c>
      <c r="F71" s="33"/>
      <c r="G71" s="34"/>
      <c r="H71" s="35">
        <f t="shared" si="23"/>
        <v>0</v>
      </c>
      <c r="I71" s="37"/>
    </row>
    <row r="72" ht="48.75" spans="1:9">
      <c r="A72" s="53" t="s">
        <v>112</v>
      </c>
      <c r="B72" s="29">
        <v>2</v>
      </c>
      <c r="C72" s="30">
        <v>2</v>
      </c>
      <c r="D72" s="31">
        <f t="shared" si="22"/>
        <v>1</v>
      </c>
      <c r="E72" s="37" t="s">
        <v>113</v>
      </c>
      <c r="F72" s="33"/>
      <c r="G72" s="34"/>
      <c r="H72" s="35">
        <f t="shared" si="23"/>
        <v>0</v>
      </c>
      <c r="I72" s="37"/>
    </row>
    <row r="73" ht="32.25" spans="1:9">
      <c r="A73" s="43" t="s">
        <v>114</v>
      </c>
      <c r="B73" s="23">
        <v>4</v>
      </c>
      <c r="C73" s="24">
        <f>IF(SUM(C74:C75)&gt;4,"4",SUM(C74:C75))</f>
        <v>2</v>
      </c>
      <c r="D73" s="25">
        <f>C73/B73</f>
        <v>0.5</v>
      </c>
      <c r="E73" s="38"/>
      <c r="F73" s="24">
        <f t="shared" ref="F73:G73" si="24">IF(SUM(F74:F75)&gt;4,"4",SUM(F74:F75))</f>
        <v>0</v>
      </c>
      <c r="G73" s="24">
        <f t="shared" si="24"/>
        <v>0</v>
      </c>
      <c r="H73" s="27">
        <f>G73/B73</f>
        <v>0</v>
      </c>
      <c r="I73" s="45"/>
    </row>
    <row r="74" ht="24.75" spans="1:9">
      <c r="A74" s="53" t="s">
        <v>115</v>
      </c>
      <c r="B74" s="29">
        <v>2</v>
      </c>
      <c r="C74" s="30">
        <v>2</v>
      </c>
      <c r="D74" s="31">
        <f>IF(C74/B74&gt;1,"100%",C74/B74)</f>
        <v>1</v>
      </c>
      <c r="E74" s="37" t="s">
        <v>116</v>
      </c>
      <c r="F74" s="33"/>
      <c r="G74" s="34"/>
      <c r="H74" s="35">
        <f>IF(G74/B74&gt;1,"100%",G74/B74)</f>
        <v>0</v>
      </c>
      <c r="I74" s="37"/>
    </row>
    <row r="75" ht="24.75" spans="1:9">
      <c r="A75" s="53" t="s">
        <v>117</v>
      </c>
      <c r="B75" s="29">
        <v>2</v>
      </c>
      <c r="C75" s="30"/>
      <c r="D75" s="31">
        <f>IF(C75/B75&gt;1,"100%",C75/B75)</f>
        <v>0</v>
      </c>
      <c r="E75" s="37"/>
      <c r="F75" s="33"/>
      <c r="G75" s="34"/>
      <c r="H75" s="35">
        <f>IF(G75/B75&gt;1,"100%",G75/B75)</f>
        <v>0</v>
      </c>
      <c r="I75" s="37"/>
    </row>
    <row r="76" ht="16.5" spans="1:9">
      <c r="A76" s="43" t="s">
        <v>118</v>
      </c>
      <c r="B76" s="23">
        <v>4</v>
      </c>
      <c r="C76" s="24">
        <f>IF(SUM(C77:C78)&gt;4,"4",SUM(C77:C78))</f>
        <v>2</v>
      </c>
      <c r="D76" s="25">
        <f>C76/B76</f>
        <v>0.5</v>
      </c>
      <c r="E76" s="38"/>
      <c r="F76" s="24">
        <f t="shared" ref="F76:G76" si="25">IF(SUM(F77:F78)&gt;4,"4",SUM(F77:F78))</f>
        <v>0</v>
      </c>
      <c r="G76" s="24">
        <f t="shared" si="25"/>
        <v>0</v>
      </c>
      <c r="H76" s="27">
        <f>G76/B76</f>
        <v>0</v>
      </c>
      <c r="I76" s="45"/>
    </row>
    <row r="77" ht="24.75" spans="1:9">
      <c r="A77" s="53" t="s">
        <v>119</v>
      </c>
      <c r="B77" s="29">
        <v>2</v>
      </c>
      <c r="C77" s="30">
        <v>2</v>
      </c>
      <c r="D77" s="31">
        <f>IF(C77/B77&gt;1,"100%",C77/B77)</f>
        <v>1</v>
      </c>
      <c r="E77" s="37" t="s">
        <v>120</v>
      </c>
      <c r="F77" s="33"/>
      <c r="G77" s="34"/>
      <c r="H77" s="35">
        <f>IF(G77/B77&gt;1,"100%",G77/B77)</f>
        <v>0</v>
      </c>
      <c r="I77" s="37"/>
    </row>
    <row r="78" ht="24.75" spans="1:9">
      <c r="A78" s="50" t="s">
        <v>121</v>
      </c>
      <c r="B78" s="29">
        <v>2</v>
      </c>
      <c r="C78" s="30"/>
      <c r="D78" s="31">
        <f>IF(C78/B78&gt;1,"100%",C78/B78)</f>
        <v>0</v>
      </c>
      <c r="E78" s="37"/>
      <c r="F78" s="33"/>
      <c r="G78" s="34"/>
      <c r="H78" s="35">
        <f>IF(G78/B78&gt;1,"100%",G78/B78)</f>
        <v>0</v>
      </c>
      <c r="I78" s="37"/>
    </row>
    <row r="79" ht="16.5" spans="1:9">
      <c r="A79" s="54" t="s">
        <v>122</v>
      </c>
      <c r="B79" s="55">
        <v>88</v>
      </c>
      <c r="C79" s="56">
        <f>ROUND(C67+C31+C17,0)</f>
        <v>78</v>
      </c>
      <c r="D79" s="57"/>
      <c r="E79" s="57"/>
      <c r="F79" s="56">
        <f t="shared" ref="F79:G79" si="26">ROUND(F67+F31+F17,0)</f>
        <v>0</v>
      </c>
      <c r="G79" s="56">
        <f t="shared" si="26"/>
        <v>0</v>
      </c>
      <c r="H79" s="58"/>
      <c r="I79" s="68"/>
    </row>
    <row r="80" ht="16.5" spans="1:9">
      <c r="A80" s="54" t="s">
        <v>123</v>
      </c>
      <c r="B80" s="55">
        <v>100</v>
      </c>
      <c r="C80" s="59">
        <f>C79/$B$79</f>
        <v>0.886363636363636</v>
      </c>
      <c r="D80" s="60"/>
      <c r="E80" s="60"/>
      <c r="F80" s="59">
        <f t="shared" ref="F80:G80" si="27">F79/$B$79</f>
        <v>0</v>
      </c>
      <c r="G80" s="59">
        <f t="shared" si="27"/>
        <v>0</v>
      </c>
      <c r="H80" s="61"/>
      <c r="I80" s="68"/>
    </row>
    <row r="81" ht="16.5" spans="1:9">
      <c r="A81" s="54" t="s">
        <v>124</v>
      </c>
      <c r="B81" s="62"/>
      <c r="C81" s="6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4"/>
      <c r="E81" s="58"/>
      <c r="F81" s="65"/>
      <c r="G81" s="6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4"/>
      <c r="I81" s="69"/>
    </row>
    <row r="82" spans="1:13">
      <c r="A82" s="1"/>
      <c r="B82" s="1"/>
      <c r="C82" s="1"/>
      <c r="D82" s="1"/>
      <c r="E82" s="1"/>
      <c r="F82" s="1"/>
      <c r="G82" s="1"/>
      <c r="H82" s="1"/>
      <c r="I82" s="1"/>
      <c r="J82" s="1"/>
      <c r="K82" s="1"/>
      <c r="L82" s="1"/>
      <c r="M82" s="1"/>
    </row>
    <row r="83" ht="43.7" customHeight="1" spans="1:13">
      <c r="A83" s="66" t="s">
        <v>125</v>
      </c>
      <c r="B83" s="66"/>
      <c r="C83" s="1"/>
      <c r="D83" s="1"/>
      <c r="E83" s="1"/>
      <c r="F83" s="1"/>
      <c r="G83" s="1"/>
      <c r="H83" s="66" t="s">
        <v>126</v>
      </c>
      <c r="I83" s="66"/>
      <c r="J83" s="1"/>
      <c r="K83" s="1"/>
      <c r="L83" s="1"/>
      <c r="M83" s="1"/>
    </row>
    <row r="84" ht="16.5" spans="1:13">
      <c r="A84" s="1"/>
      <c r="B84" s="67"/>
      <c r="C84" s="67"/>
      <c r="D84" s="1"/>
      <c r="E84" s="1"/>
      <c r="F84" s="1"/>
      <c r="G84" s="1"/>
      <c r="H84" s="1"/>
      <c r="I84" s="1"/>
      <c r="J84" s="1"/>
      <c r="K84" s="1"/>
      <c r="L84" s="1"/>
      <c r="M84" s="1"/>
    </row>
    <row r="85" spans="1:13">
      <c r="A85" s="1"/>
      <c r="B85" s="1"/>
      <c r="C85" s="1"/>
      <c r="D85" s="1"/>
      <c r="E85" s="1"/>
      <c r="F85" s="1"/>
      <c r="G85" s="1"/>
      <c r="H85" s="1"/>
      <c r="I85" s="1"/>
      <c r="J85" s="1"/>
      <c r="K85" s="1"/>
      <c r="L85" s="1"/>
      <c r="M85" s="1"/>
    </row>
    <row r="86" spans="1:13">
      <c r="A86" s="1"/>
      <c r="B86" s="1"/>
      <c r="C86" s="1"/>
      <c r="D86" s="1"/>
      <c r="E86" s="1"/>
      <c r="F86" s="1"/>
      <c r="G86" s="1"/>
      <c r="H86" s="1"/>
      <c r="I86" s="1"/>
      <c r="J86" s="1"/>
      <c r="K86" s="1"/>
      <c r="L86" s="1"/>
      <c r="M86" s="1"/>
    </row>
    <row r="87" spans="1:13">
      <c r="A87" s="1" t="s">
        <v>127</v>
      </c>
      <c r="B87" s="1"/>
      <c r="C87" s="1"/>
      <c r="D87" s="1"/>
      <c r="E87" s="1"/>
      <c r="F87" s="1"/>
      <c r="G87" s="1"/>
      <c r="H87" s="1"/>
      <c r="I87" s="1" t="s">
        <v>128</v>
      </c>
      <c r="J87" s="1"/>
      <c r="K87" s="1"/>
      <c r="L87" s="1"/>
      <c r="M87" s="1"/>
    </row>
    <row r="88" spans="1:13">
      <c r="A88" s="1"/>
      <c r="B88" s="1"/>
      <c r="C88" s="1"/>
      <c r="D88" s="1"/>
      <c r="E88" s="1"/>
      <c r="F88" s="1"/>
      <c r="G88" s="1"/>
      <c r="H88" s="1"/>
      <c r="I88" s="1"/>
      <c r="J88" s="1"/>
      <c r="K88" s="1"/>
      <c r="L88" s="1"/>
      <c r="M88" s="1"/>
    </row>
    <row r="89" spans="1:13">
      <c r="A89" s="1"/>
      <c r="B89" s="1"/>
      <c r="C89" s="1"/>
      <c r="D89" s="1"/>
      <c r="E89" s="1"/>
      <c r="F89" s="1"/>
      <c r="G89" s="1"/>
      <c r="H89" s="1"/>
      <c r="I89" s="1"/>
      <c r="J89" s="1"/>
      <c r="K89" s="1"/>
      <c r="L89" s="1"/>
      <c r="M89" s="1"/>
    </row>
    <row r="90" spans="1:13">
      <c r="A90" s="1"/>
      <c r="B90" s="1"/>
      <c r="C90" s="1"/>
      <c r="D90" s="1"/>
      <c r="E90" s="1"/>
      <c r="F90" s="1"/>
      <c r="G90" s="1"/>
      <c r="H90" s="1"/>
      <c r="I90" s="1"/>
      <c r="J90" s="1"/>
      <c r="K90" s="1"/>
      <c r="L90" s="1"/>
      <c r="M90" s="1"/>
    </row>
    <row r="91" spans="1:13">
      <c r="A91" s="1"/>
      <c r="B91" s="1"/>
      <c r="C91" s="1"/>
      <c r="D91" s="1"/>
      <c r="E91" s="1"/>
      <c r="F91" s="1"/>
      <c r="G91" s="1"/>
      <c r="H91" s="1"/>
      <c r="I91" s="1"/>
      <c r="J91" s="1"/>
      <c r="K91" s="1"/>
      <c r="L91" s="1"/>
      <c r="M91" s="1"/>
    </row>
    <row r="92" spans="1:13">
      <c r="A92" s="1"/>
      <c r="B92" s="1"/>
      <c r="C92" s="1"/>
      <c r="D92" s="1"/>
      <c r="E92" s="1"/>
      <c r="F92" s="1"/>
      <c r="G92" s="1"/>
      <c r="H92" s="1"/>
      <c r="I92" s="1"/>
      <c r="J92" s="1"/>
      <c r="K92" s="1"/>
      <c r="L92" s="1"/>
      <c r="M92" s="1"/>
    </row>
    <row r="93" spans="1:13">
      <c r="A93" s="1"/>
      <c r="B93" s="1"/>
      <c r="C93" s="1"/>
      <c r="D93" s="1"/>
      <c r="E93" s="1"/>
      <c r="F93" s="1"/>
      <c r="G93" s="1"/>
      <c r="H93" s="1"/>
      <c r="I93" s="1"/>
      <c r="J93" s="1"/>
      <c r="K93" s="1"/>
      <c r="L93" s="1"/>
      <c r="M93" s="1"/>
    </row>
    <row r="94" spans="1:13">
      <c r="A94" s="1"/>
      <c r="B94" s="1"/>
      <c r="C94" s="1"/>
      <c r="D94" s="1"/>
      <c r="E94" s="1"/>
      <c r="F94" s="1"/>
      <c r="G94" s="1"/>
      <c r="H94" s="1"/>
      <c r="I94" s="1"/>
      <c r="J94" s="1"/>
      <c r="K94" s="1"/>
      <c r="L94" s="1"/>
      <c r="M94" s="1"/>
    </row>
    <row r="95" spans="1:13">
      <c r="A95" s="1"/>
      <c r="B95" s="1"/>
      <c r="C95" s="1"/>
      <c r="D95" s="1"/>
      <c r="E95" s="1"/>
      <c r="F95" s="1"/>
      <c r="G95" s="1"/>
      <c r="H95" s="1"/>
      <c r="I95" s="1"/>
      <c r="J95" s="1"/>
      <c r="K95" s="1"/>
      <c r="L95" s="1"/>
      <c r="M95" s="1"/>
    </row>
    <row r="96" spans="1:13">
      <c r="A96" s="1"/>
      <c r="B96" s="1"/>
      <c r="C96" s="1"/>
      <c r="D96" s="1"/>
      <c r="E96" s="1"/>
      <c r="F96" s="1"/>
      <c r="G96" s="1"/>
      <c r="H96" s="1"/>
      <c r="I96" s="1"/>
      <c r="J96" s="1"/>
      <c r="K96" s="1"/>
      <c r="L96" s="1"/>
      <c r="M96" s="1"/>
    </row>
    <row r="97" spans="1:13">
      <c r="A97" s="1"/>
      <c r="B97" s="1"/>
      <c r="C97" s="1"/>
      <c r="D97" s="1"/>
      <c r="E97" s="1"/>
      <c r="F97" s="1"/>
      <c r="G97" s="1"/>
      <c r="H97" s="1"/>
      <c r="I97" s="1"/>
      <c r="J97" s="1"/>
      <c r="K97" s="1"/>
      <c r="L97" s="1"/>
      <c r="M97" s="1"/>
    </row>
    <row r="98" spans="1:13">
      <c r="A98" s="1"/>
      <c r="B98" s="1"/>
      <c r="C98" s="1"/>
      <c r="D98" s="1"/>
      <c r="E98" s="1"/>
      <c r="F98" s="1"/>
      <c r="G98" s="1"/>
      <c r="H98" s="1"/>
      <c r="I98" s="1"/>
      <c r="J98" s="1"/>
      <c r="K98" s="1"/>
      <c r="L98" s="1"/>
      <c r="M98" s="1"/>
    </row>
  </sheetData>
  <sheetProtection password="C69F" sheet="1" objects="1" scenarios="1"/>
  <mergeCells count="12">
    <mergeCell ref="A5:I5"/>
    <mergeCell ref="B12:I12"/>
    <mergeCell ref="C15:E15"/>
    <mergeCell ref="F15:I15"/>
    <mergeCell ref="C81:D81"/>
    <mergeCell ref="G81:H81"/>
    <mergeCell ref="A83:B83"/>
    <mergeCell ref="H83:I83"/>
    <mergeCell ref="A15:A16"/>
    <mergeCell ref="B15:B16"/>
    <mergeCell ref="A1:B3"/>
    <mergeCell ref="E1:H2"/>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2" sqref="A2"/>
    </sheetView>
  </sheetViews>
  <sheetFormatPr defaultColWidth="9" defaultRowHeight="15"/>
  <sheetData/>
  <dataValidations count="1">
    <dataValidation type="decimal" operator="between" allowBlank="1" showInputMessage="1" showErrorMessage="1" sqref="A1:A5">
      <formula1>0</formula1>
      <formula2>2</formula2>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GV</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2018-07-06T09:47:00Z</dcterms:created>
  <dcterms:modified xsi:type="dcterms:W3CDTF">2022-05-17T04:31:54Z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22EBCA820E0F48298492DF5A5163BB87</vt:lpwstr>
  </property>
  <property fmtid="{D5CDD505-2E9C-101B-9397-08002B2CF9AE}" pid="3" name="KSOProductBuildVer">
    <vt:lpwstr>1033-11.2.0.11130</vt:lpwstr>
  </property>
</Properties>
</file>