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activeTab="4"/>
  </bookViews>
  <sheets>
    <sheet name="RL.Cá nhân" sheetId="24" r:id="rId1"/>
    <sheet name="M. Tong hop" sheetId="25" r:id="rId2"/>
    <sheet name="19C1-ĐCN1" sheetId="27" r:id="rId3"/>
    <sheet name="19C1-ĐCN2" sheetId="28" r:id="rId4"/>
    <sheet name="19C1-DDT1" sheetId="29" r:id="rId5"/>
    <sheet name="19C1-DDT2" sheetId="30" r:id="rId6"/>
    <sheet name="19C1-CĐT1" sheetId="26" r:id="rId7"/>
    <sheet name="19C1-TDH1" sheetId="31" r:id="rId8"/>
    <sheet name="00000000" sheetId="10" state="veryHidden" r:id="rId9"/>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hidden="1">#REF!</definedName>
    <definedName name="_xlnm.Print_Titles" localSheetId="6">'19C1-CĐT1'!$10:$11</definedName>
    <definedName name="_xlnm.Print_Titles" localSheetId="4">'19C1-DDT1'!$10:$11</definedName>
    <definedName name="_xlnm.Print_Titles" localSheetId="5">'19C1-DDT2'!$10:$11</definedName>
    <definedName name="_xlnm.Print_Titles" localSheetId="2">'19C1-ĐCN1'!$10:$11</definedName>
    <definedName name="_xlnm.Print_Titles" localSheetId="3">'19C1-ĐCN2'!$10:$11</definedName>
    <definedName name="_xlnm.Print_Titles" localSheetId="7">'19C1-TDH1'!$10:$11</definedName>
    <definedName name="_xlnm.Print_Titles" localSheetId="0">'RL.Cá nhân'!$7:$7</definedName>
  </definedNames>
  <calcPr calcId="144525"/>
</workbook>
</file>

<file path=xl/calcChain.xml><?xml version="1.0" encoding="utf-8"?>
<calcChain xmlns="http://schemas.openxmlformats.org/spreadsheetml/2006/main">
  <c r="H13" i="28" l="1"/>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F64" i="31"/>
  <c r="F65" i="31"/>
  <c r="F66" i="31"/>
  <c r="F67" i="31"/>
  <c r="F68" i="31"/>
  <c r="F63"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H12" i="31"/>
  <c r="F12" i="31"/>
  <c r="E67" i="31" s="1"/>
  <c r="H13" i="30"/>
  <c r="H14" i="30"/>
  <c r="H15" i="30"/>
  <c r="H16" i="30"/>
  <c r="H17" i="30"/>
  <c r="H18" i="30"/>
  <c r="H19" i="30"/>
  <c r="H20" i="30"/>
  <c r="H21" i="30"/>
  <c r="H22" i="30"/>
  <c r="H23" i="30"/>
  <c r="H24" i="30"/>
  <c r="H25" i="30"/>
  <c r="H26" i="30"/>
  <c r="H27" i="30"/>
  <c r="H28" i="30"/>
  <c r="H29" i="30"/>
  <c r="H30" i="30"/>
  <c r="H31" i="30"/>
  <c r="H32" i="30"/>
  <c r="H33" i="30"/>
  <c r="H34" i="30"/>
  <c r="H35" i="30"/>
  <c r="H36" i="30"/>
  <c r="H37" i="30"/>
  <c r="H38" i="30"/>
  <c r="H39" i="30"/>
  <c r="H40" i="30"/>
  <c r="H41" i="30"/>
  <c r="H42" i="30"/>
  <c r="H43" i="30"/>
  <c r="H44" i="30"/>
  <c r="H45" i="30"/>
  <c r="H46" i="30"/>
  <c r="H47" i="30"/>
  <c r="H48" i="30"/>
  <c r="H49" i="30"/>
  <c r="H50" i="30"/>
  <c r="H51" i="30"/>
  <c r="H52" i="30"/>
  <c r="H53" i="30"/>
  <c r="H54" i="30"/>
  <c r="H55" i="30"/>
  <c r="H56"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H12" i="30"/>
  <c r="F12" i="30"/>
  <c r="G68" i="31" l="1"/>
  <c r="H68" i="31" s="1"/>
  <c r="E68" i="31"/>
  <c r="E63" i="31"/>
  <c r="E64" i="31"/>
  <c r="E65" i="31"/>
  <c r="E66" i="31"/>
  <c r="G63" i="31"/>
  <c r="H63" i="31" s="1"/>
  <c r="G64" i="31"/>
  <c r="H64" i="31" s="1"/>
  <c r="G65" i="31"/>
  <c r="H65" i="31" s="1"/>
  <c r="G66" i="31"/>
  <c r="H66" i="31" s="1"/>
  <c r="G67" i="31"/>
  <c r="H67" i="31" s="1"/>
  <c r="E65" i="30"/>
  <c r="F65" i="30" s="1"/>
  <c r="G65" i="30"/>
  <c r="H65" i="30" s="1"/>
  <c r="E60" i="30"/>
  <c r="F60" i="30" s="1"/>
  <c r="E61" i="30"/>
  <c r="F61" i="30" s="1"/>
  <c r="E62" i="30"/>
  <c r="F62" i="30" s="1"/>
  <c r="E63" i="30"/>
  <c r="F63" i="30" s="1"/>
  <c r="E64" i="30"/>
  <c r="F64" i="30" s="1"/>
  <c r="G60" i="30"/>
  <c r="H60" i="30" s="1"/>
  <c r="G61" i="30"/>
  <c r="H61" i="30" s="1"/>
  <c r="G62" i="30"/>
  <c r="H62" i="30" s="1"/>
  <c r="G63" i="30"/>
  <c r="H63" i="30" s="1"/>
  <c r="G64" i="30"/>
  <c r="H64" i="30" s="1"/>
  <c r="H13" i="29" l="1"/>
  <c r="H14" i="29"/>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46" i="29"/>
  <c r="H47" i="29"/>
  <c r="H48" i="29"/>
  <c r="H49" i="29"/>
  <c r="H50" i="29"/>
  <c r="H51" i="29"/>
  <c r="H52" i="29"/>
  <c r="H53" i="29"/>
  <c r="H54" i="29"/>
  <c r="H55" i="29"/>
  <c r="H56" i="29"/>
  <c r="H57" i="29"/>
  <c r="H58" i="29"/>
  <c r="H59" i="29"/>
  <c r="H60" i="29"/>
  <c r="H61" i="29"/>
  <c r="H62" i="29"/>
  <c r="H63" i="29"/>
  <c r="H64" i="29"/>
  <c r="H65" i="29"/>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F46" i="29"/>
  <c r="F47" i="29"/>
  <c r="F48" i="29"/>
  <c r="F49" i="29"/>
  <c r="F50" i="29"/>
  <c r="F51" i="29"/>
  <c r="F52" i="29"/>
  <c r="F53" i="29"/>
  <c r="F54" i="29"/>
  <c r="F55" i="29"/>
  <c r="F56" i="29"/>
  <c r="F57" i="29"/>
  <c r="F58" i="29"/>
  <c r="F59" i="29"/>
  <c r="F60" i="29"/>
  <c r="F61" i="29"/>
  <c r="F62" i="29"/>
  <c r="F63" i="29"/>
  <c r="F64" i="29"/>
  <c r="F65" i="29"/>
  <c r="H12" i="29"/>
  <c r="F12" i="29"/>
  <c r="E74" i="29" s="1"/>
  <c r="F74" i="29" s="1"/>
  <c r="G74" i="29" l="1"/>
  <c r="H74" i="29" s="1"/>
  <c r="E69" i="29"/>
  <c r="F69" i="29" s="1"/>
  <c r="E70" i="29"/>
  <c r="F70" i="29" s="1"/>
  <c r="E71" i="29"/>
  <c r="F71" i="29" s="1"/>
  <c r="E72" i="29"/>
  <c r="F72" i="29" s="1"/>
  <c r="E73" i="29"/>
  <c r="F73" i="29" s="1"/>
  <c r="G69" i="29"/>
  <c r="H69" i="29" s="1"/>
  <c r="G70" i="29"/>
  <c r="H70" i="29" s="1"/>
  <c r="G71" i="29"/>
  <c r="H71" i="29" s="1"/>
  <c r="G72" i="29"/>
  <c r="H72" i="29" s="1"/>
  <c r="G73" i="29"/>
  <c r="H73" i="29" s="1"/>
  <c r="H12" i="28"/>
  <c r="F12" i="28"/>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H12" i="27"/>
  <c r="F12" i="27"/>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H12" i="26"/>
  <c r="F12" i="26"/>
  <c r="G57" i="26" l="1"/>
  <c r="H57" i="26" s="1"/>
  <c r="E71" i="28"/>
  <c r="F71" i="28" s="1"/>
  <c r="G71" i="28"/>
  <c r="H71" i="28" s="1"/>
  <c r="E66" i="28"/>
  <c r="F66" i="28" s="1"/>
  <c r="E67" i="28"/>
  <c r="F67" i="28" s="1"/>
  <c r="E68" i="28"/>
  <c r="F68" i="28" s="1"/>
  <c r="E69" i="28"/>
  <c r="F69" i="28" s="1"/>
  <c r="E70" i="28"/>
  <c r="F70" i="28" s="1"/>
  <c r="G66" i="28"/>
  <c r="H66" i="28" s="1"/>
  <c r="G67" i="28"/>
  <c r="H67" i="28" s="1"/>
  <c r="G68" i="28"/>
  <c r="H68" i="28" s="1"/>
  <c r="G69" i="28"/>
  <c r="H69" i="28" s="1"/>
  <c r="G70" i="28"/>
  <c r="H70" i="28" s="1"/>
  <c r="E64" i="27"/>
  <c r="F64" i="27" s="1"/>
  <c r="G65" i="27"/>
  <c r="H65" i="27" s="1"/>
  <c r="E60" i="27"/>
  <c r="F60" i="27" s="1"/>
  <c r="E61" i="27"/>
  <c r="F61" i="27" s="1"/>
  <c r="E62" i="27"/>
  <c r="F62" i="27" s="1"/>
  <c r="E63" i="27"/>
  <c r="F63" i="27" s="1"/>
  <c r="E65" i="27"/>
  <c r="F65" i="27" s="1"/>
  <c r="G60" i="27"/>
  <c r="H60" i="27" s="1"/>
  <c r="G61" i="27"/>
  <c r="H61" i="27" s="1"/>
  <c r="G62" i="27"/>
  <c r="H62" i="27" s="1"/>
  <c r="G63" i="27"/>
  <c r="H63" i="27" s="1"/>
  <c r="G64" i="27"/>
  <c r="H64" i="27" s="1"/>
  <c r="E56" i="26"/>
  <c r="F56" i="26" s="1"/>
  <c r="G55" i="26"/>
  <c r="H55" i="26" s="1"/>
  <c r="G52" i="26"/>
  <c r="H52" i="26" s="1"/>
  <c r="G53" i="26"/>
  <c r="H53" i="26" s="1"/>
  <c r="G56" i="26"/>
  <c r="H56" i="26" s="1"/>
  <c r="E57" i="26"/>
  <c r="F57" i="26" s="1"/>
  <c r="G54" i="26"/>
  <c r="H54" i="26" s="1"/>
  <c r="E52" i="26"/>
  <c r="F52" i="26" s="1"/>
  <c r="E53" i="26"/>
  <c r="F53" i="26" s="1"/>
  <c r="E54" i="26"/>
  <c r="F54" i="26" s="1"/>
  <c r="E55" i="26"/>
  <c r="F55" i="26"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<sst xmlns="http://schemas.openxmlformats.org/spreadsheetml/2006/main" count="1223" uniqueCount="727">
  <si>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</si>
  <si>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</si>
  <si>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</si>
  <si>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</si>
  <si>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</si>
  <si>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</si>
  <si>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</si>
  <si>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</si>
  <si>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</si>
  <si>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</si>
  <si>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</si>
  <si>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</si>
  <si>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</si>
  <si>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</si>
  <si>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</si>
  <si>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</si>
  <si>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</si>
  <si>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</si>
  <si>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</si>
  <si>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</si>
  <si>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</si>
  <si>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</si>
  <si>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</si>
  <si>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</si>
  <si>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</si>
  <si>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</si>
  <si>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</si>
  <si>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</si>
  <si>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</si>
  <si>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</si>
  <si>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</si>
  <si>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</si>
  <si>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</si>
  <si>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</si>
  <si>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</si>
  <si>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</si>
  <si>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</si>
  <si>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</si>
  <si>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</si>
  <si>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</si>
  <si>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</si>
  <si>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</si>
  <si>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</si>
  <si>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</si>
  <si>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</si>
  <si>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</si>
  <si>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</si>
  <si>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</si>
  <si>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</si>
  <si>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</si>
  <si>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</si>
  <si>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</si>
  <si>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</si>
  <si>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</si>
  <si>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</si>
  <si>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</si>
  <si>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</si>
  <si>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</si>
  <si>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</si>
  <si>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</si>
  <si>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</si>
  <si>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</si>
  <si>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</si>
  <si>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</si>
  <si>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</si>
  <si>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</si>
  <si>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</si>
  <si>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</si>
  <si>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</si>
  <si>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</si>
  <si>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</si>
  <si>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</si>
  <si>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</si>
  <si>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</si>
  <si>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</si>
  <si>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</si>
  <si>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</si>
  <si>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</si>
  <si>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</si>
  <si>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</si>
  <si>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</si>
  <si>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</si>
  <si>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</si>
  <si>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</si>
  <si>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</si>
  <si>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</si>
  <si>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</si>
  <si>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</si>
  <si>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</si>
  <si>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</si>
  <si>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</si>
  <si>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</si>
  <si>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</si>
  <si>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</si>
  <si>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</si>
  <si>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</si>
  <si>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</si>
  <si>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</si>
  <si>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</si>
  <si>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</si>
  <si>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</si>
  <si>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</si>
  <si>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</si>
  <si>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</si>
  <si>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</si>
  <si>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</si>
  <si>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</si>
  <si>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</si>
  <si>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</si>
  <si>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</si>
  <si>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</si>
  <si>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</si>
  <si>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</si>
  <si>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</si>
  <si>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</si>
  <si>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</si>
  <si>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</si>
  <si>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</si>
  <si>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</si>
  <si>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</si>
  <si>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</si>
  <si>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</si>
  <si>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</si>
  <si>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</si>
  <si>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</si>
  <si>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</si>
  <si>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</si>
  <si>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</si>
  <si>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</si>
  <si>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</si>
  <si>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</si>
  <si>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</si>
  <si>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</si>
  <si>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</si>
  <si>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</si>
  <si>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</si>
  <si>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</si>
  <si>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</si>
  <si>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</si>
  <si>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</si>
  <si>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</si>
  <si>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</si>
  <si>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</si>
  <si>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</si>
  <si>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</si>
  <si>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</si>
  <si>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</si>
  <si>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</si>
  <si>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</si>
  <si>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</si>
  <si>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</si>
  <si>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</si>
  <si>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</si>
  <si>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</si>
  <si>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</si>
  <si>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</si>
  <si>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</si>
  <si>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</si>
  <si>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</si>
  <si>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</si>
  <si>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</si>
  <si>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Lê Nguyễn Quốc</t>
  </si>
  <si>
    <t>Anh</t>
  </si>
  <si>
    <t>Cao Đặng Hoài</t>
  </si>
  <si>
    <t>Bảo</t>
  </si>
  <si>
    <t>Trần Lê Như</t>
  </si>
  <si>
    <t>Bình</t>
  </si>
  <si>
    <t>Nguyễn Đại Thành</t>
  </si>
  <si>
    <t>Danh</t>
  </si>
  <si>
    <t>Nguyễn Phạm Hữu</t>
  </si>
  <si>
    <t>Được</t>
  </si>
  <si>
    <t>Nguyễn Thành</t>
  </si>
  <si>
    <t>Hiếu</t>
  </si>
  <si>
    <t>Ngô Khánh</t>
  </si>
  <si>
    <t>Hòa</t>
  </si>
  <si>
    <t>Nguyễn Vũ</t>
  </si>
  <si>
    <t>Huy</t>
  </si>
  <si>
    <t>Trương Võ Hoàng</t>
  </si>
  <si>
    <t>Khang</t>
  </si>
  <si>
    <t>Nguyễn Hồng</t>
  </si>
  <si>
    <t>Khanh</t>
  </si>
  <si>
    <t>Mai Xuân</t>
  </si>
  <si>
    <t>Khánh</t>
  </si>
  <si>
    <t>Phạm Trần Duy</t>
  </si>
  <si>
    <t>Võ Đặng Thiên</t>
  </si>
  <si>
    <t>Kim</t>
  </si>
  <si>
    <t>Nguyễn Tấn</t>
  </si>
  <si>
    <t>Lập</t>
  </si>
  <si>
    <t>Vũ Hồng Khải</t>
  </si>
  <si>
    <t>Linh</t>
  </si>
  <si>
    <t>Phạm Văn</t>
  </si>
  <si>
    <t>Luận</t>
  </si>
  <si>
    <t>Lê Thái Quốc</t>
  </si>
  <si>
    <t>Minh</t>
  </si>
  <si>
    <t>Nguyễn Văn Hoài</t>
  </si>
  <si>
    <t>Nam</t>
  </si>
  <si>
    <t>Phan Phong</t>
  </si>
  <si>
    <t>Nhã</t>
  </si>
  <si>
    <t>Lê Ngọc</t>
  </si>
  <si>
    <t>Nhân</t>
  </si>
  <si>
    <t>Trần Xuân</t>
  </si>
  <si>
    <t>Ninh</t>
  </si>
  <si>
    <t>Nguyễn Phan Gia</t>
  </si>
  <si>
    <t>Phúc</t>
  </si>
  <si>
    <t>Nguyễn Công</t>
  </si>
  <si>
    <t>Phước</t>
  </si>
  <si>
    <t>Nguyễn Văn</t>
  </si>
  <si>
    <t>Sang</t>
  </si>
  <si>
    <t>Nguyễn Duy</t>
  </si>
  <si>
    <t>Tâm</t>
  </si>
  <si>
    <t>Trần Minh</t>
  </si>
  <si>
    <t>Thái</t>
  </si>
  <si>
    <t>Phạm Minh</t>
  </si>
  <si>
    <t>Đào Vĩnh</t>
  </si>
  <si>
    <t>Thiên</t>
  </si>
  <si>
    <t>Lê Viết Hồ</t>
  </si>
  <si>
    <t>Trần Chí</t>
  </si>
  <si>
    <t>Thiện</t>
  </si>
  <si>
    <t>Ngô Tấn</t>
  </si>
  <si>
    <t>Thịnh</t>
  </si>
  <si>
    <t>Nguyễn Ngọc</t>
  </si>
  <si>
    <t>Tráng</t>
  </si>
  <si>
    <t>Phạm Đức</t>
  </si>
  <si>
    <t>Trung</t>
  </si>
  <si>
    <t>Đới Anh</t>
  </si>
  <si>
    <t>Tuấn</t>
  </si>
  <si>
    <t>Võ Đức</t>
  </si>
  <si>
    <t>Vũ</t>
  </si>
  <si>
    <t>Lê Thanh</t>
  </si>
  <si>
    <t>Xuân</t>
  </si>
  <si>
    <t xml:space="preserve">Lớp:  19C1-CĐT1        Sĩ số: 37      Khoa: ĐIỆN - ĐIỆN TỬ   </t>
  </si>
  <si>
    <t>19000098</t>
  </si>
  <si>
    <t>Trịnh Tấn</t>
  </si>
  <si>
    <t>An</t>
  </si>
  <si>
    <t>19001852</t>
  </si>
  <si>
    <t>Ân</t>
  </si>
  <si>
    <t>19000968</t>
  </si>
  <si>
    <t>Dịp Trương</t>
  </si>
  <si>
    <t>19003087</t>
  </si>
  <si>
    <t>Triệu Gia</t>
  </si>
  <si>
    <t>19002799</t>
  </si>
  <si>
    <t>Nguyễn Long</t>
  </si>
  <si>
    <t>Chánh</t>
  </si>
  <si>
    <t>19001085</t>
  </si>
  <si>
    <t>Đặng Phúc</t>
  </si>
  <si>
    <t>Đại</t>
  </si>
  <si>
    <t>19002405</t>
  </si>
  <si>
    <t>Lưu Gia</t>
  </si>
  <si>
    <t>Dỉnh</t>
  </si>
  <si>
    <t>19000594</t>
  </si>
  <si>
    <t>Lê Mỹ</t>
  </si>
  <si>
    <t>Đoan</t>
  </si>
  <si>
    <t>19002998</t>
  </si>
  <si>
    <t>Huỳnh Lâm</t>
  </si>
  <si>
    <t>Duy</t>
  </si>
  <si>
    <t>19002684</t>
  </si>
  <si>
    <t>Huỳnh Lê</t>
  </si>
  <si>
    <t>19000434</t>
  </si>
  <si>
    <t>Quách Vĩnh</t>
  </si>
  <si>
    <t>Giàu</t>
  </si>
  <si>
    <t>19001650</t>
  </si>
  <si>
    <t>Phạm Công</t>
  </si>
  <si>
    <t>Hậu</t>
  </si>
  <si>
    <t>19002898</t>
  </si>
  <si>
    <t>Lê Bá</t>
  </si>
  <si>
    <t>19001920</t>
  </si>
  <si>
    <t>Lương Quang</t>
  </si>
  <si>
    <t>19001091</t>
  </si>
  <si>
    <t>Hùng</t>
  </si>
  <si>
    <t>19001964</t>
  </si>
  <si>
    <t>Nghiêm Triệu</t>
  </si>
  <si>
    <t>19002913</t>
  </si>
  <si>
    <t>Nguyễn Quốc</t>
  </si>
  <si>
    <t>19002138</t>
  </si>
  <si>
    <t>Ngô Hoàng</t>
  </si>
  <si>
    <t>Khải</t>
  </si>
  <si>
    <t>19002651</t>
  </si>
  <si>
    <t>Nguyễn Võ Dĩ</t>
  </si>
  <si>
    <t>19000048</t>
  </si>
  <si>
    <t>Nguyễn Đăng</t>
  </si>
  <si>
    <t>Khoa</t>
  </si>
  <si>
    <t>19000005</t>
  </si>
  <si>
    <t>Nguyễn Khắc Trung</t>
  </si>
  <si>
    <t>Kiên</t>
  </si>
  <si>
    <t>19002616</t>
  </si>
  <si>
    <t>Võ Đình</t>
  </si>
  <si>
    <t>Kỳ</t>
  </si>
  <si>
    <t>19001165</t>
  </si>
  <si>
    <t>Đặng Hoàng</t>
  </si>
  <si>
    <t>Long</t>
  </si>
  <si>
    <t>19002546</t>
  </si>
  <si>
    <t>Nguyễn Bảo</t>
  </si>
  <si>
    <t>19002507</t>
  </si>
  <si>
    <t>19001961</t>
  </si>
  <si>
    <t>Hồ Minh</t>
  </si>
  <si>
    <t>Nhựt</t>
  </si>
  <si>
    <t>19002506</t>
  </si>
  <si>
    <t>Trần Thanh</t>
  </si>
  <si>
    <t>Quan</t>
  </si>
  <si>
    <t>19002491</t>
  </si>
  <si>
    <t>Nguyễn Hoàng</t>
  </si>
  <si>
    <t>Quân</t>
  </si>
  <si>
    <t>19003077</t>
  </si>
  <si>
    <t>Thái Minh</t>
  </si>
  <si>
    <t>19002508</t>
  </si>
  <si>
    <t>Nguyễn Hữu</t>
  </si>
  <si>
    <t>Quốc</t>
  </si>
  <si>
    <t>19002610</t>
  </si>
  <si>
    <t>Đỗ Hoàng</t>
  </si>
  <si>
    <t>Sơn</t>
  </si>
  <si>
    <t>19001967</t>
  </si>
  <si>
    <t>Phạm Hoài</t>
  </si>
  <si>
    <t>19002693</t>
  </si>
  <si>
    <t>Nguyễn Khánh Thành</t>
  </si>
  <si>
    <t>19002642</t>
  </si>
  <si>
    <t>Lương Đình</t>
  </si>
  <si>
    <t>Thắng</t>
  </si>
  <si>
    <t>19002990</t>
  </si>
  <si>
    <t>Đặng Tấn</t>
  </si>
  <si>
    <t>Thành</t>
  </si>
  <si>
    <t>19000129</t>
  </si>
  <si>
    <t>Thông</t>
  </si>
  <si>
    <t>19002743</t>
  </si>
  <si>
    <t>Nguyễn Minh</t>
  </si>
  <si>
    <t>Tỉ</t>
  </si>
  <si>
    <t>19001816</t>
  </si>
  <si>
    <t>Toàn</t>
  </si>
  <si>
    <t>19002989</t>
  </si>
  <si>
    <t>19002909</t>
  </si>
  <si>
    <t>Lê Bá Khánh</t>
  </si>
  <si>
    <t>Trường</t>
  </si>
  <si>
    <t>19002409</t>
  </si>
  <si>
    <t>Nguyễn Anh</t>
  </si>
  <si>
    <t>19002565</t>
  </si>
  <si>
    <t>Nguyễn Đình</t>
  </si>
  <si>
    <t>Uy</t>
  </si>
  <si>
    <t>19002839</t>
  </si>
  <si>
    <t>Ngô Xuân</t>
  </si>
  <si>
    <t>19002410</t>
  </si>
  <si>
    <t>Phạm Thế</t>
  </si>
  <si>
    <t>19003088</t>
  </si>
  <si>
    <t>Trần Hoàng</t>
  </si>
  <si>
    <t xml:space="preserve">Lớp: 19C1-ĐCN1          Sĩ số: 45     Khoa: ĐIỆN - ĐIỆN TỬ   </t>
  </si>
  <si>
    <t>19005318</t>
  </si>
  <si>
    <t>19003171</t>
  </si>
  <si>
    <t>Trần Phước</t>
  </si>
  <si>
    <t>19004644</t>
  </si>
  <si>
    <t>Nguyễn Lê</t>
  </si>
  <si>
    <t>Bằng</t>
  </si>
  <si>
    <t>19003202</t>
  </si>
  <si>
    <t>Nguyễn Bá Thái</t>
  </si>
  <si>
    <t>19002877</t>
  </si>
  <si>
    <t>Lê Khắc</t>
  </si>
  <si>
    <t>Chế</t>
  </si>
  <si>
    <t>19004608</t>
  </si>
  <si>
    <t>Chí</t>
  </si>
  <si>
    <t>19003345</t>
  </si>
  <si>
    <t>Lê Hoàng</t>
  </si>
  <si>
    <t>Chương</t>
  </si>
  <si>
    <t>19003843</t>
  </si>
  <si>
    <t>Công</t>
  </si>
  <si>
    <t>19003742</t>
  </si>
  <si>
    <t>Trần Đức</t>
  </si>
  <si>
    <t>Cường</t>
  </si>
  <si>
    <t>19003676</t>
  </si>
  <si>
    <t>Đạt</t>
  </si>
  <si>
    <t>19004854</t>
  </si>
  <si>
    <t>Trần Hữu Duy</t>
  </si>
  <si>
    <t>19004008</t>
  </si>
  <si>
    <t>Phan Văn</t>
  </si>
  <si>
    <t>Định</t>
  </si>
  <si>
    <t>19003956</t>
  </si>
  <si>
    <t>Dũng</t>
  </si>
  <si>
    <t>19003343</t>
  </si>
  <si>
    <t>Nguyễn Trung</t>
  </si>
  <si>
    <t>19003650</t>
  </si>
  <si>
    <t>Hồ Khánh</t>
  </si>
  <si>
    <t>19004223</t>
  </si>
  <si>
    <t>Vũ Phi</t>
  </si>
  <si>
    <t>19003209</t>
  </si>
  <si>
    <t>Hồ Trung</t>
  </si>
  <si>
    <t>19003657</t>
  </si>
  <si>
    <t>Hoài</t>
  </si>
  <si>
    <t>19004266</t>
  </si>
  <si>
    <t>Hoàng Văn</t>
  </si>
  <si>
    <t>19003572</t>
  </si>
  <si>
    <t>Đinh Công</t>
  </si>
  <si>
    <t>Hưng</t>
  </si>
  <si>
    <t>19003665</t>
  </si>
  <si>
    <t>19003472</t>
  </si>
  <si>
    <t>Lê Khải</t>
  </si>
  <si>
    <t>19003304</t>
  </si>
  <si>
    <t>Nguyễn Đức</t>
  </si>
  <si>
    <t>18004288</t>
  </si>
  <si>
    <t>Nguyễn Trương Quốc</t>
  </si>
  <si>
    <t>19005129</t>
  </si>
  <si>
    <t>Ngô Quang</t>
  </si>
  <si>
    <t>19005088</t>
  </si>
  <si>
    <t>Đỗ Duy</t>
  </si>
  <si>
    <t>Khiêm</t>
  </si>
  <si>
    <t>19004121</t>
  </si>
  <si>
    <t>Khôi</t>
  </si>
  <si>
    <t>19003192</t>
  </si>
  <si>
    <t>Võ Tuấn</t>
  </si>
  <si>
    <t>Kiệt</t>
  </si>
  <si>
    <t>19003493</t>
  </si>
  <si>
    <t>Liêm</t>
  </si>
  <si>
    <t>19004249</t>
  </si>
  <si>
    <t>Luân</t>
  </si>
  <si>
    <t>19003996</t>
  </si>
  <si>
    <t>Huỳnh Nhật</t>
  </si>
  <si>
    <t>19003501</t>
  </si>
  <si>
    <t>Đặng Thế</t>
  </si>
  <si>
    <t>Nguyên</t>
  </si>
  <si>
    <t>19003335</t>
  </si>
  <si>
    <t>19003169</t>
  </si>
  <si>
    <t>19003120</t>
  </si>
  <si>
    <t>19005410</t>
  </si>
  <si>
    <t>Đỗ</t>
  </si>
  <si>
    <t>Quang</t>
  </si>
  <si>
    <t>19003097</t>
  </si>
  <si>
    <t>Trần Đỗ Huy</t>
  </si>
  <si>
    <t>Quyền</t>
  </si>
  <si>
    <t>19005057</t>
  </si>
  <si>
    <t>Đặng Văn</t>
  </si>
  <si>
    <t>19005014</t>
  </si>
  <si>
    <t>Huỳnh Ngọc</t>
  </si>
  <si>
    <t>Tân</t>
  </si>
  <si>
    <t>19003445</t>
  </si>
  <si>
    <t>Đoàn Văn</t>
  </si>
  <si>
    <t>19003725</t>
  </si>
  <si>
    <t>Nguyễn Kim Anh</t>
  </si>
  <si>
    <t>19004226</t>
  </si>
  <si>
    <t>Nguyễn Ngọc Hoàng</t>
  </si>
  <si>
    <t>19004138</t>
  </si>
  <si>
    <t>Nguyễn Bá</t>
  </si>
  <si>
    <t>19003953</t>
  </si>
  <si>
    <t>Tiến</t>
  </si>
  <si>
    <t>19005280</t>
  </si>
  <si>
    <t>Nguyễn Phương</t>
  </si>
  <si>
    <t>19005323</t>
  </si>
  <si>
    <t>Nguyễn Quang</t>
  </si>
  <si>
    <t>19005380</t>
  </si>
  <si>
    <t>Huỳnh Nguyễn</t>
  </si>
  <si>
    <t>Tứ</t>
  </si>
  <si>
    <t>19003841</t>
  </si>
  <si>
    <t>19003376</t>
  </si>
  <si>
    <t>Vi Văn Trọng</t>
  </si>
  <si>
    <t>19005156</t>
  </si>
  <si>
    <t>Đào Trọng</t>
  </si>
  <si>
    <t>Vi</t>
  </si>
  <si>
    <t>19003132</t>
  </si>
  <si>
    <t>Trương Nguyễn Huy</t>
  </si>
  <si>
    <t>Nguyễn Thị Kim Anh</t>
  </si>
  <si>
    <t xml:space="preserve">    Nguyễn Ngọc Hiệp</t>
  </si>
  <si>
    <t xml:space="preserve">Lớp: 19C1-ĐCN2       Sĩ số: 51      Khoa: ĐIỆN - ĐIỆN TỬ   </t>
  </si>
  <si>
    <t>Mạnh Lê Hoàn</t>
  </si>
  <si>
    <t>Đặng Phúc Đại</t>
  </si>
  <si>
    <t>Nguyễn Thùy Linh</t>
  </si>
  <si>
    <t>Nguyễn Quốc Tuấn</t>
  </si>
  <si>
    <t>Ngô Phong Cường</t>
  </si>
  <si>
    <t>Trần Lê Như Bình</t>
  </si>
  <si>
    <t>Ngô Văn</t>
  </si>
  <si>
    <t>Chu Hồng</t>
  </si>
  <si>
    <t>Phạm Quốc</t>
  </si>
  <si>
    <t>Ngô Thanh</t>
  </si>
  <si>
    <t>Lương Nguyễn Tiến</t>
  </si>
  <si>
    <t>Dinh</t>
  </si>
  <si>
    <t>Tăng Trung</t>
  </si>
  <si>
    <t>Khổng Minh</t>
  </si>
  <si>
    <t>Đông</t>
  </si>
  <si>
    <t>Đức</t>
  </si>
  <si>
    <t>Hồ Trương</t>
  </si>
  <si>
    <t>Dương</t>
  </si>
  <si>
    <t>Nguyễn Nhật</t>
  </si>
  <si>
    <t>Lê Thị Ngọc</t>
  </si>
  <si>
    <t>Hạnh</t>
  </si>
  <si>
    <t>Lê Nguyễn Hòa</t>
  </si>
  <si>
    <t>Hiệp</t>
  </si>
  <si>
    <t>Nguyễn Thị Xuân</t>
  </si>
  <si>
    <t>Ông Quốc</t>
  </si>
  <si>
    <t>Hoàng</t>
  </si>
  <si>
    <t>Hồ Thư</t>
  </si>
  <si>
    <t>Nguyễn Song</t>
  </si>
  <si>
    <t>Trương Việt</t>
  </si>
  <si>
    <t>Hồ Nguyễn Quang</t>
  </si>
  <si>
    <t>Trương Quốc</t>
  </si>
  <si>
    <t>Nguyễn Trọng</t>
  </si>
  <si>
    <t>Phạm Phước</t>
  </si>
  <si>
    <t>Đỗ Quốc</t>
  </si>
  <si>
    <t>Phan Hồ Duy</t>
  </si>
  <si>
    <t>Tô Đăng</t>
  </si>
  <si>
    <t>Mai Quốc</t>
  </si>
  <si>
    <t>Khương</t>
  </si>
  <si>
    <t>Nguyễn Lê Tuấn</t>
  </si>
  <si>
    <t>Huỳnh Hữu</t>
  </si>
  <si>
    <t>Lễ</t>
  </si>
  <si>
    <t>Nguyễn Thanh</t>
  </si>
  <si>
    <t>Trần Ngọc</t>
  </si>
  <si>
    <t>Lĩnh</t>
  </si>
  <si>
    <t>Dương Văn</t>
  </si>
  <si>
    <t>Lợi</t>
  </si>
  <si>
    <t>Lữ Vũ</t>
  </si>
  <si>
    <t>Lý</t>
  </si>
  <si>
    <t>Nguyễn Xuân</t>
  </si>
  <si>
    <t>Trầm Nhật</t>
  </si>
  <si>
    <t>Trần Lê</t>
  </si>
  <si>
    <t>Nghĩa</t>
  </si>
  <si>
    <t>Ngoan</t>
  </si>
  <si>
    <t>Hồ Châu</t>
  </si>
  <si>
    <t>Nhất</t>
  </si>
  <si>
    <t>Lương Huỳnh Ngọc</t>
  </si>
  <si>
    <t>Phát</t>
  </si>
  <si>
    <t>Bùi Dương</t>
  </si>
  <si>
    <t>Phú</t>
  </si>
  <si>
    <t>Lữ Đình</t>
  </si>
  <si>
    <t>Vũ Xuân</t>
  </si>
  <si>
    <t>Võ Công</t>
  </si>
  <si>
    <t>Đào Duy</t>
  </si>
  <si>
    <t>Tin</t>
  </si>
  <si>
    <t>Dương Minh</t>
  </si>
  <si>
    <t>Trí</t>
  </si>
  <si>
    <t>Lê Đức</t>
  </si>
  <si>
    <t>Trong</t>
  </si>
  <si>
    <t>Trần Công</t>
  </si>
  <si>
    <t>Văn</t>
  </si>
  <si>
    <t>Huỳnh Trung</t>
  </si>
  <si>
    <t>Vỉnh</t>
  </si>
  <si>
    <t>Nguyễn Hồng Đức</t>
  </si>
  <si>
    <t>Võ Công Tiến</t>
  </si>
  <si>
    <t xml:space="preserve">Lớp: 19C1-ĐĐT1         Sĩ số: 54     Khoa: ĐIỆN - ĐIỆN TỬ   </t>
  </si>
  <si>
    <t>19003680</t>
  </si>
  <si>
    <t>19003564</t>
  </si>
  <si>
    <t>Lê Văn</t>
  </si>
  <si>
    <t>Bắc</t>
  </si>
  <si>
    <t>19003435</t>
  </si>
  <si>
    <t>Võ Minh</t>
  </si>
  <si>
    <t>19003526</t>
  </si>
  <si>
    <t>Phạm Ngọc</t>
  </si>
  <si>
    <t>Hân</t>
  </si>
  <si>
    <t>19003024</t>
  </si>
  <si>
    <t>19003883</t>
  </si>
  <si>
    <t>Đặng Quốc</t>
  </si>
  <si>
    <t>Hữu</t>
  </si>
  <si>
    <t>19003636</t>
  </si>
  <si>
    <t>Trần Hòa Gia</t>
  </si>
  <si>
    <t>19003517</t>
  </si>
  <si>
    <t>Lâm</t>
  </si>
  <si>
    <t>19003277</t>
  </si>
  <si>
    <t>Nguyễn Chí</t>
  </si>
  <si>
    <t>19002969</t>
  </si>
  <si>
    <t>Phan Huỳnh</t>
  </si>
  <si>
    <t>19003278</t>
  </si>
  <si>
    <t>Lê Minh</t>
  </si>
  <si>
    <t>19003790</t>
  </si>
  <si>
    <t>Đinh Nguyễn Công</t>
  </si>
  <si>
    <t>19004340</t>
  </si>
  <si>
    <t>Trần Tuấn</t>
  </si>
  <si>
    <t>19004199</t>
  </si>
  <si>
    <t>Nguyễn Đông Hoài</t>
  </si>
  <si>
    <t>19003276</t>
  </si>
  <si>
    <t>19003022</t>
  </si>
  <si>
    <t>Đặng Lê Hữu</t>
  </si>
  <si>
    <t>19004045</t>
  </si>
  <si>
    <t>Huỳnh Minh</t>
  </si>
  <si>
    <t>Nhật</t>
  </si>
  <si>
    <t>19002980</t>
  </si>
  <si>
    <t>Phong</t>
  </si>
  <si>
    <t>19004005</t>
  </si>
  <si>
    <t>Huỳnh Hửu</t>
  </si>
  <si>
    <t>19005271</t>
  </si>
  <si>
    <t>Nguyễn Vũ Ân</t>
  </si>
  <si>
    <t>19003032</t>
  </si>
  <si>
    <t>Lương Anh</t>
  </si>
  <si>
    <t>Phụng</t>
  </si>
  <si>
    <t>19004296</t>
  </si>
  <si>
    <t>Mai Văn</t>
  </si>
  <si>
    <t>19005258</t>
  </si>
  <si>
    <t>Hồ Dũng</t>
  </si>
  <si>
    <t>Sĩ</t>
  </si>
  <si>
    <t>19005237</t>
  </si>
  <si>
    <t>19003620</t>
  </si>
  <si>
    <t>Đặng Khắc</t>
  </si>
  <si>
    <t>19003320</t>
  </si>
  <si>
    <t>Bùi Hữu</t>
  </si>
  <si>
    <t>Tài</t>
  </si>
  <si>
    <t>19002650</t>
  </si>
  <si>
    <t>Lê Thị Minh</t>
  </si>
  <si>
    <t>19004347</t>
  </si>
  <si>
    <t>Phạm Thanh</t>
  </si>
  <si>
    <t>19002972</t>
  </si>
  <si>
    <t>19004216</t>
  </si>
  <si>
    <t>Võ Duy</t>
  </si>
  <si>
    <t>Thanh</t>
  </si>
  <si>
    <t>19003100</t>
  </si>
  <si>
    <t>Nguyễn Tuấn</t>
  </si>
  <si>
    <t>Thao</t>
  </si>
  <si>
    <t>19004015</t>
  </si>
  <si>
    <t>Biện Thành</t>
  </si>
  <si>
    <t>Thi</t>
  </si>
  <si>
    <t>19003838</t>
  </si>
  <si>
    <t>Trần Diệp</t>
  </si>
  <si>
    <t>19002016</t>
  </si>
  <si>
    <t>19004174</t>
  </si>
  <si>
    <t>Lý Huỳnh Quốc</t>
  </si>
  <si>
    <t>Tín</t>
  </si>
  <si>
    <t>19003237</t>
  </si>
  <si>
    <t>Đỗ Thanh</t>
  </si>
  <si>
    <t>19003647</t>
  </si>
  <si>
    <t>Trần Châu</t>
  </si>
  <si>
    <t>19003025</t>
  </si>
  <si>
    <t>Bùi Văn</t>
  </si>
  <si>
    <t>19003909</t>
  </si>
  <si>
    <t>Đinh Ngọc</t>
  </si>
  <si>
    <t>Tú</t>
  </si>
  <si>
    <t>19005416</t>
  </si>
  <si>
    <t>19003670</t>
  </si>
  <si>
    <t>Tuyền</t>
  </si>
  <si>
    <t>19003173</t>
  </si>
  <si>
    <t>Vĩ</t>
  </si>
  <si>
    <t>19003490</t>
  </si>
  <si>
    <t>Phan Thanh</t>
  </si>
  <si>
    <t>Vinh</t>
  </si>
  <si>
    <t>19005268</t>
  </si>
  <si>
    <t>19003810</t>
  </si>
  <si>
    <t>Phạm Xuân</t>
  </si>
  <si>
    <t xml:space="preserve">Lớp: 19C1-ĐĐT2         Sĩ số: 45      Khoa: ĐIỆN - ĐIỆN TỬ   </t>
  </si>
  <si>
    <t>Nguyễn Trần Thanh Nhàn</t>
  </si>
  <si>
    <t>Phan Huỳnh Long</t>
  </si>
  <si>
    <t>19002700</t>
  </si>
  <si>
    <t>Võ Xuân</t>
  </si>
  <si>
    <t>19004307</t>
  </si>
  <si>
    <t>Chung</t>
  </si>
  <si>
    <t>19002349</t>
  </si>
  <si>
    <t>Tống Tấn</t>
  </si>
  <si>
    <t>19004312</t>
  </si>
  <si>
    <t>Đặng Ngọc</t>
  </si>
  <si>
    <t>Đoàn</t>
  </si>
  <si>
    <t>19002435</t>
  </si>
  <si>
    <t>Hoàng Minh</t>
  </si>
  <si>
    <t>19005019</t>
  </si>
  <si>
    <t>Đồng</t>
  </si>
  <si>
    <t>19004664</t>
  </si>
  <si>
    <t>19003451</t>
  </si>
  <si>
    <t>19003703</t>
  </si>
  <si>
    <t>19004285</t>
  </si>
  <si>
    <t>19002476</t>
  </si>
  <si>
    <t>Nguyễn Châu</t>
  </si>
  <si>
    <t>Giang</t>
  </si>
  <si>
    <t>19003528</t>
  </si>
  <si>
    <t>17000434</t>
  </si>
  <si>
    <t>19002900</t>
  </si>
  <si>
    <t>19003648</t>
  </si>
  <si>
    <t>19003005</t>
  </si>
  <si>
    <t>Lê Nhật</t>
  </si>
  <si>
    <t>19003362</t>
  </si>
  <si>
    <t>19002794</t>
  </si>
  <si>
    <t>Nguyễn Chiêu</t>
  </si>
  <si>
    <t>19003559</t>
  </si>
  <si>
    <t>Trần Văn Phú</t>
  </si>
  <si>
    <t>19003029</t>
  </si>
  <si>
    <t>Lộc</t>
  </si>
  <si>
    <t>19004660</t>
  </si>
  <si>
    <t>19003123</t>
  </si>
  <si>
    <t>Nguyễn Lê Hoàn</t>
  </si>
  <si>
    <t>19004291</t>
  </si>
  <si>
    <t>19002956</t>
  </si>
  <si>
    <t>Võ Trần Nhật</t>
  </si>
  <si>
    <t>19004508</t>
  </si>
  <si>
    <t>Huỳnh Thanh</t>
  </si>
  <si>
    <t>19003850</t>
  </si>
  <si>
    <t>19003423</t>
  </si>
  <si>
    <t>Trương Phan Ngọc</t>
  </si>
  <si>
    <t>Pháp</t>
  </si>
  <si>
    <t>19002639</t>
  </si>
  <si>
    <t>19004886</t>
  </si>
  <si>
    <t>19000061</t>
  </si>
  <si>
    <t>Nguyễn Phan Hoàng</t>
  </si>
  <si>
    <t>19005099</t>
  </si>
  <si>
    <t>Đặng Minh</t>
  </si>
  <si>
    <t>19003811</t>
  </si>
  <si>
    <t>Tăng Văn</t>
  </si>
  <si>
    <t>19002850</t>
  </si>
  <si>
    <t>19003971</t>
  </si>
  <si>
    <t>Nguyễn Gia</t>
  </si>
  <si>
    <t>19000007</t>
  </si>
  <si>
    <t>19002740</t>
  </si>
  <si>
    <t>Nguyễn Lê Bình</t>
  </si>
  <si>
    <t>19004448</t>
  </si>
  <si>
    <t>19004443</t>
  </si>
  <si>
    <t>Hồ Văn</t>
  </si>
  <si>
    <t>19003125</t>
  </si>
  <si>
    <t>19003881</t>
  </si>
  <si>
    <t>19004290</t>
  </si>
  <si>
    <t>19005138</t>
  </si>
  <si>
    <t>Nguyễn Lê Nhật</t>
  </si>
  <si>
    <t>19003704</t>
  </si>
  <si>
    <t>Trần Văn</t>
  </si>
  <si>
    <t>Thủy</t>
  </si>
  <si>
    <t>19004350</t>
  </si>
  <si>
    <t>Đặng Đức</t>
  </si>
  <si>
    <t>Tiên</t>
  </si>
  <si>
    <t>19002252</t>
  </si>
  <si>
    <t>Phạm Trung</t>
  </si>
  <si>
    <t>Tính</t>
  </si>
  <si>
    <t>19004152</t>
  </si>
  <si>
    <t>Bùi Văn Tuấn</t>
  </si>
  <si>
    <t>19004359</t>
  </si>
  <si>
    <t>19003571</t>
  </si>
  <si>
    <t xml:space="preserve">Lớp: 19C1-TĐH1        Sĩ số: 48     Khoa: ĐIỆN - ĐIỆN TỬ   </t>
  </si>
  <si>
    <t>Đặng Đức Minh</t>
  </si>
  <si>
    <t>Tăng Văn Phước</t>
  </si>
  <si>
    <t>LT</t>
  </si>
  <si>
    <t>LPHT</t>
  </si>
  <si>
    <t>LPPT</t>
  </si>
  <si>
    <t>TTT1</t>
  </si>
  <si>
    <t>TTT2</t>
  </si>
  <si>
    <t>TTT3</t>
  </si>
  <si>
    <t>TTT4</t>
  </si>
  <si>
    <t>TTT1, Đoàn viên ưu tú</t>
  </si>
  <si>
    <t>TTT2, Đoàn viên ưu tú</t>
  </si>
  <si>
    <t>UV Hội SV trường, ĐV ưu tú</t>
  </si>
  <si>
    <t>UV BCH Liên chi đoàn khoa;
Đoàn viên ưu tú</t>
  </si>
  <si>
    <t>TTT1, UV Hội SV trường, ĐV ưu tú</t>
  </si>
  <si>
    <t>CTV Đoàn trường, ĐV ưu tú</t>
  </si>
  <si>
    <t>LPPT, ĐV ưu tú, hiến máu</t>
  </si>
  <si>
    <t>LT, ĐV hoàn thành tốt NV</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</si>
</sst>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37" fillId="3" borderId="4" xfId="0" applyFont="1" applyFill="1" applyBorder="1" applyAlignment="1">
      <alignment horizontal="center" vertical="center" wrapText="1"/>
    </xf>
    <xf numFmtId="0" fontId="37" fillId="0" borderId="2" xfId="0" applyFont="1" applyBorder="1" applyAlignment="1">
      <alignment horizontal="center" vertical="center" wrapText="1"/>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4">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topLeftCell="A66" zoomScaleNormal="90" zoomScaleSheetLayoutView="100" workbookViewId="0">
      <selection activeCell="B83" sqref="B83"/>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91"/>
      <c r="B2" s="91"/>
      <c r="C2" s="92"/>
      <c r="D2" s="92"/>
      <c r="E2" s="92"/>
      <c r="F2" s="92"/>
      <c r="G2" s="92"/>
      <c r="H2" s="3"/>
      <c r="I2" s="3"/>
      <c r="J2" s="3"/>
      <c r="K2" s="3"/>
      <c r="L2" s="3"/>
      <c r="M2" s="3"/>
      <c r="N2" s="3"/>
      <c r="O2" s="3"/>
      <c r="P2" s="3"/>
      <c r="Q2" s="3"/>
      <c r="R2" s="3"/>
      <c r="S2" s="3"/>
      <c r="T2" s="3"/>
    </row>
    <row r="3" spans="1:20" ht="9.9499999999999993" customHeight="1">
      <c r="A3" s="92"/>
      <c r="B3" s="92"/>
      <c r="C3" s="93"/>
      <c r="D3" s="93"/>
      <c r="E3" s="93"/>
      <c r="F3" s="93"/>
      <c r="G3" s="93"/>
      <c r="H3" s="3"/>
      <c r="I3" s="3"/>
      <c r="J3" s="3"/>
      <c r="K3" s="3"/>
      <c r="L3" s="3"/>
      <c r="M3" s="3"/>
      <c r="N3" s="3"/>
      <c r="O3" s="3"/>
      <c r="P3" s="3"/>
      <c r="Q3" s="3"/>
      <c r="R3" s="3"/>
      <c r="S3" s="3"/>
      <c r="T3" s="3"/>
    </row>
    <row r="4" spans="1:20" ht="21.95" customHeight="1">
      <c r="A4" s="94" t="s">
        <v>61</v>
      </c>
      <c r="B4" s="94"/>
      <c r="C4" s="94"/>
      <c r="D4" s="94"/>
      <c r="E4" s="94"/>
      <c r="F4" s="94"/>
      <c r="G4" s="94"/>
      <c r="H4" s="5"/>
      <c r="I4" s="5"/>
      <c r="J4" s="5"/>
      <c r="K4" s="5"/>
      <c r="L4" s="5"/>
      <c r="M4" s="5"/>
      <c r="N4" s="5"/>
      <c r="O4" s="5"/>
      <c r="P4" s="5"/>
      <c r="Q4" s="5"/>
      <c r="R4" s="5"/>
      <c r="S4" s="5"/>
      <c r="T4" s="5"/>
    </row>
    <row r="5" spans="1:20" s="8" customFormat="1" ht="15" customHeight="1">
      <c r="A5" s="6"/>
      <c r="B5" s="87" t="s">
        <v>9</v>
      </c>
      <c r="C5" s="87"/>
      <c r="D5" s="6"/>
      <c r="E5" s="6"/>
      <c r="F5" s="6"/>
      <c r="G5" s="39"/>
      <c r="H5" s="7"/>
      <c r="I5" s="7"/>
      <c r="J5" s="7"/>
      <c r="K5" s="7"/>
      <c r="L5" s="7"/>
      <c r="M5" s="7"/>
      <c r="N5" s="7"/>
      <c r="O5" s="7"/>
      <c r="P5" s="7"/>
      <c r="Q5" s="7"/>
      <c r="R5" s="7"/>
      <c r="S5" s="7"/>
      <c r="T5" s="7"/>
    </row>
    <row r="6" spans="1:20" s="8" customFormat="1" ht="15" customHeight="1">
      <c r="A6" s="9"/>
      <c r="B6" s="88" t="s">
        <v>49</v>
      </c>
      <c r="C6" s="88"/>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0"/>
      <c r="B10" s="22" t="s">
        <v>50</v>
      </c>
      <c r="C10" s="28">
        <v>10</v>
      </c>
      <c r="D10" s="40"/>
      <c r="E10" s="14"/>
      <c r="F10" s="14"/>
      <c r="G10" s="14"/>
    </row>
    <row r="11" spans="1:20" s="12" customFormat="1" ht="14.1" customHeight="1">
      <c r="A11" s="81"/>
      <c r="B11" s="29" t="s">
        <v>96</v>
      </c>
      <c r="C11" s="28" t="s">
        <v>70</v>
      </c>
      <c r="D11" s="40"/>
      <c r="E11" s="14"/>
      <c r="F11" s="14"/>
      <c r="G11" s="14"/>
    </row>
    <row r="12" spans="1:20" s="12" customFormat="1" ht="14.1" customHeight="1">
      <c r="A12" s="81"/>
      <c r="B12" s="29" t="s">
        <v>72</v>
      </c>
      <c r="C12" s="28" t="s">
        <v>71</v>
      </c>
      <c r="D12" s="40"/>
      <c r="E12" s="14"/>
      <c r="F12" s="14"/>
      <c r="G12" s="14"/>
    </row>
    <row r="13" spans="1:20" s="12" customFormat="1" ht="14.1" customHeight="1">
      <c r="A13" s="81"/>
      <c r="B13" s="29" t="s">
        <v>97</v>
      </c>
      <c r="C13" s="28">
        <v>-2</v>
      </c>
      <c r="D13" s="40"/>
      <c r="E13" s="14"/>
      <c r="F13" s="14"/>
      <c r="G13" s="14"/>
    </row>
    <row r="14" spans="1:20" s="12" customFormat="1" ht="14.1" customHeight="1">
      <c r="A14" s="81"/>
      <c r="B14" s="21" t="s">
        <v>20</v>
      </c>
      <c r="C14" s="13">
        <v>-3</v>
      </c>
      <c r="D14" s="40"/>
      <c r="E14" s="14"/>
      <c r="F14" s="14"/>
      <c r="G14" s="14"/>
    </row>
    <row r="15" spans="1:20" s="12" customFormat="1" ht="14.1" customHeight="1">
      <c r="A15" s="82"/>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0"/>
      <c r="B17" s="30" t="s">
        <v>86</v>
      </c>
      <c r="C17" s="28">
        <v>5</v>
      </c>
      <c r="D17" s="40"/>
      <c r="E17" s="14"/>
      <c r="F17" s="14"/>
      <c r="G17" s="14"/>
    </row>
    <row r="18" spans="1:7" s="12" customFormat="1" ht="14.1" customHeight="1">
      <c r="A18" s="81"/>
      <c r="B18" s="30" t="s">
        <v>87</v>
      </c>
      <c r="C18" s="28">
        <v>5</v>
      </c>
      <c r="D18" s="40"/>
      <c r="E18" s="14"/>
      <c r="F18" s="14"/>
      <c r="G18" s="14"/>
    </row>
    <row r="19" spans="1:7" s="12" customFormat="1" ht="14.1" customHeight="1">
      <c r="A19" s="82"/>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0"/>
      <c r="B21" s="22" t="s">
        <v>22</v>
      </c>
      <c r="C21" s="28">
        <v>5</v>
      </c>
      <c r="D21" s="40"/>
      <c r="E21" s="14"/>
      <c r="F21" s="14"/>
      <c r="G21" s="14"/>
    </row>
    <row r="22" spans="1:7" s="12" customFormat="1" ht="14.1" customHeight="1">
      <c r="A22" s="82"/>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0"/>
      <c r="B26" s="21" t="s">
        <v>25</v>
      </c>
      <c r="C26" s="13">
        <v>10</v>
      </c>
      <c r="D26" s="40"/>
      <c r="E26" s="14"/>
      <c r="F26" s="14"/>
      <c r="G26" s="14"/>
    </row>
    <row r="27" spans="1:7" s="12" customFormat="1" ht="14.1" customHeight="1">
      <c r="A27" s="81"/>
      <c r="B27" s="21" t="s">
        <v>26</v>
      </c>
      <c r="C27" s="13">
        <v>9</v>
      </c>
      <c r="D27" s="40"/>
      <c r="E27" s="14"/>
      <c r="F27" s="14"/>
      <c r="G27" s="14"/>
    </row>
    <row r="28" spans="1:7" s="12" customFormat="1" ht="14.1" customHeight="1">
      <c r="A28" s="81"/>
      <c r="B28" s="21" t="s">
        <v>27</v>
      </c>
      <c r="C28" s="13">
        <v>8</v>
      </c>
      <c r="D28" s="40"/>
      <c r="E28" s="14"/>
      <c r="F28" s="14"/>
      <c r="G28" s="14"/>
    </row>
    <row r="29" spans="1:7" s="12" customFormat="1" ht="14.1" customHeight="1">
      <c r="A29" s="81"/>
      <c r="B29" s="21" t="s">
        <v>28</v>
      </c>
      <c r="C29" s="13">
        <v>7</v>
      </c>
      <c r="D29" s="40"/>
      <c r="E29" s="14"/>
      <c r="F29" s="14"/>
      <c r="G29" s="14"/>
    </row>
    <row r="30" spans="1:7" s="12" customFormat="1" ht="14.1" customHeight="1">
      <c r="A30" s="81"/>
      <c r="B30" s="21" t="s">
        <v>29</v>
      </c>
      <c r="C30" s="13">
        <v>6</v>
      </c>
      <c r="D30" s="40"/>
      <c r="E30" s="14"/>
      <c r="F30" s="14"/>
      <c r="G30" s="14"/>
    </row>
    <row r="31" spans="1:7" s="12" customFormat="1" ht="14.1" customHeight="1">
      <c r="A31" s="82"/>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0"/>
      <c r="B37" s="29" t="s">
        <v>125</v>
      </c>
      <c r="C37" s="28">
        <v>5</v>
      </c>
      <c r="D37" s="40"/>
      <c r="E37" s="14"/>
      <c r="F37" s="14"/>
      <c r="G37" s="14"/>
    </row>
    <row r="38" spans="1:7" s="12" customFormat="1" ht="14.1" customHeight="1">
      <c r="A38" s="81"/>
      <c r="B38" s="35" t="s">
        <v>109</v>
      </c>
      <c r="C38" s="28">
        <v>5</v>
      </c>
      <c r="D38" s="40"/>
      <c r="E38" s="14"/>
      <c r="F38" s="14"/>
      <c r="G38" s="14"/>
    </row>
    <row r="39" spans="1:7" s="12" customFormat="1" ht="14.1" customHeight="1">
      <c r="A39" s="81"/>
      <c r="B39" s="29" t="s">
        <v>76</v>
      </c>
      <c r="C39" s="28">
        <v>5</v>
      </c>
      <c r="D39" s="40"/>
      <c r="E39" s="14"/>
      <c r="F39" s="14"/>
      <c r="G39" s="14"/>
    </row>
    <row r="40" spans="1:7" s="12" customFormat="1" ht="14.1" customHeight="1">
      <c r="A40" s="81"/>
      <c r="B40" s="29" t="s">
        <v>65</v>
      </c>
      <c r="C40" s="28">
        <v>5</v>
      </c>
      <c r="D40" s="40"/>
      <c r="E40" s="14"/>
      <c r="F40" s="14"/>
      <c r="G40" s="14"/>
    </row>
    <row r="41" spans="1:7" s="12" customFormat="1" ht="14.1" customHeight="1">
      <c r="A41" s="81"/>
      <c r="B41" s="29" t="s">
        <v>77</v>
      </c>
      <c r="C41" s="28">
        <v>5</v>
      </c>
      <c r="D41" s="40"/>
      <c r="E41" s="14"/>
      <c r="F41" s="14"/>
      <c r="G41" s="14"/>
    </row>
    <row r="42" spans="1:7" s="12" customFormat="1" ht="14.1" customHeight="1">
      <c r="A42" s="81"/>
      <c r="B42" s="29" t="s">
        <v>66</v>
      </c>
      <c r="C42" s="28">
        <v>5</v>
      </c>
      <c r="D42" s="40"/>
      <c r="E42" s="14"/>
      <c r="F42" s="14"/>
      <c r="G42" s="14"/>
    </row>
    <row r="43" spans="1:7" s="12" customFormat="1" ht="25.5">
      <c r="A43" s="81"/>
      <c r="B43" s="31" t="s">
        <v>80</v>
      </c>
      <c r="C43" s="28">
        <v>5</v>
      </c>
      <c r="D43" s="40"/>
      <c r="E43" s="14"/>
      <c r="F43" s="14"/>
      <c r="G43" s="14"/>
    </row>
    <row r="44" spans="1:7" s="12" customFormat="1" ht="14.1" customHeight="1">
      <c r="A44" s="81"/>
      <c r="B44" s="32" t="s">
        <v>89</v>
      </c>
      <c r="C44" s="13">
        <v>5</v>
      </c>
      <c r="D44" s="40"/>
      <c r="E44" s="14"/>
      <c r="F44" s="14"/>
      <c r="G44" s="14"/>
    </row>
    <row r="45" spans="1:7" s="12" customFormat="1" ht="14.1" customHeight="1">
      <c r="A45" s="82"/>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0"/>
      <c r="B47" s="36" t="s">
        <v>99</v>
      </c>
      <c r="C47" s="37">
        <v>-1</v>
      </c>
      <c r="D47" s="40"/>
      <c r="E47" s="14"/>
      <c r="F47" s="14"/>
      <c r="G47" s="14"/>
    </row>
    <row r="48" spans="1:7" s="12" customFormat="1" ht="14.1" customHeight="1">
      <c r="A48" s="81"/>
      <c r="B48" s="21" t="s">
        <v>33</v>
      </c>
      <c r="C48" s="13">
        <v>-2</v>
      </c>
      <c r="D48" s="40"/>
      <c r="E48" s="14"/>
      <c r="F48" s="14"/>
      <c r="G48" s="14"/>
    </row>
    <row r="49" spans="1:7" s="12" customFormat="1" ht="14.1" customHeight="1">
      <c r="A49" s="81"/>
      <c r="B49" s="21" t="s">
        <v>34</v>
      </c>
      <c r="C49" s="13">
        <v>-5</v>
      </c>
      <c r="D49" s="40"/>
      <c r="E49" s="14"/>
      <c r="F49" s="14"/>
      <c r="G49" s="14"/>
    </row>
    <row r="50" spans="1:7" s="12" customFormat="1" ht="14.1" customHeight="1">
      <c r="A50" s="81"/>
      <c r="B50" s="36" t="s">
        <v>110</v>
      </c>
      <c r="C50" s="13">
        <v>-5</v>
      </c>
      <c r="D50" s="40"/>
      <c r="E50" s="14"/>
      <c r="F50" s="14"/>
      <c r="G50" s="14"/>
    </row>
    <row r="51" spans="1:7" s="12" customFormat="1" ht="14.1" customHeight="1">
      <c r="A51" s="81"/>
      <c r="B51" s="21" t="s">
        <v>35</v>
      </c>
      <c r="C51" s="13">
        <v>-5</v>
      </c>
      <c r="D51" s="40"/>
      <c r="E51" s="14"/>
      <c r="F51" s="14"/>
      <c r="G51" s="14"/>
    </row>
    <row r="52" spans="1:7" s="12" customFormat="1" ht="14.1" customHeight="1">
      <c r="A52" s="81"/>
      <c r="B52" s="21" t="s">
        <v>36</v>
      </c>
      <c r="C52" s="13">
        <v>-2</v>
      </c>
      <c r="D52" s="40"/>
      <c r="E52" s="14"/>
      <c r="F52" s="14"/>
      <c r="G52" s="14"/>
    </row>
    <row r="53" spans="1:7" s="12" customFormat="1" ht="14.1" customHeight="1">
      <c r="A53" s="81"/>
      <c r="B53" s="21" t="s">
        <v>37</v>
      </c>
      <c r="C53" s="13">
        <v>-10</v>
      </c>
      <c r="D53" s="40"/>
      <c r="E53" s="14"/>
      <c r="F53" s="14"/>
      <c r="G53" s="14"/>
    </row>
    <row r="54" spans="1:7" s="12" customFormat="1" ht="14.1" customHeight="1">
      <c r="A54" s="82"/>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0"/>
      <c r="B58" s="30" t="s">
        <v>111</v>
      </c>
      <c r="C58" s="13">
        <v>4</v>
      </c>
      <c r="D58" s="40"/>
      <c r="E58" s="14"/>
      <c r="F58" s="14"/>
      <c r="G58" s="14"/>
    </row>
    <row r="59" spans="1:7" s="12" customFormat="1" ht="24.95" customHeight="1">
      <c r="A59" s="90"/>
      <c r="B59" s="30" t="s">
        <v>90</v>
      </c>
      <c r="C59" s="13">
        <v>5</v>
      </c>
      <c r="D59" s="40"/>
      <c r="E59" s="14"/>
      <c r="F59" s="14"/>
      <c r="G59" s="14"/>
    </row>
    <row r="60" spans="1:7" s="12" customFormat="1" ht="24.95" customHeight="1">
      <c r="A60" s="90"/>
      <c r="B60" s="30" t="s">
        <v>91</v>
      </c>
      <c r="C60" s="13">
        <v>10</v>
      </c>
      <c r="D60" s="40"/>
      <c r="E60" s="14"/>
      <c r="F60" s="14"/>
      <c r="G60" s="14"/>
    </row>
    <row r="61" spans="1:7" s="12" customFormat="1" ht="24.95" customHeight="1">
      <c r="A61" s="90"/>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0"/>
      <c r="B63" s="36" t="s">
        <v>100</v>
      </c>
      <c r="C63" s="37">
        <v>5</v>
      </c>
      <c r="D63" s="40"/>
      <c r="E63" s="14"/>
      <c r="F63" s="14"/>
      <c r="G63" s="14"/>
    </row>
    <row r="64" spans="1:7" s="12" customFormat="1" ht="14.1" customHeight="1">
      <c r="A64" s="81"/>
      <c r="B64" s="29" t="s">
        <v>40</v>
      </c>
      <c r="C64" s="28">
        <v>5</v>
      </c>
      <c r="D64" s="40"/>
      <c r="E64" s="14"/>
      <c r="F64" s="14"/>
      <c r="G64" s="14"/>
    </row>
    <row r="65" spans="1:7" s="12" customFormat="1" ht="14.1" customHeight="1">
      <c r="A65" s="81"/>
      <c r="B65" s="21" t="s">
        <v>43</v>
      </c>
      <c r="C65" s="13">
        <v>5</v>
      </c>
      <c r="D65" s="40"/>
      <c r="E65" s="14"/>
      <c r="F65" s="14"/>
      <c r="G65" s="14"/>
    </row>
    <row r="66" spans="1:7" s="12" customFormat="1" ht="14.1" customHeight="1">
      <c r="A66" s="81"/>
      <c r="B66" s="32" t="s">
        <v>92</v>
      </c>
      <c r="C66" s="13">
        <v>5</v>
      </c>
      <c r="D66" s="40"/>
      <c r="E66" s="14"/>
      <c r="F66" s="14"/>
      <c r="G66" s="14"/>
    </row>
    <row r="67" spans="1:7" s="12" customFormat="1" ht="14.1" customHeight="1">
      <c r="A67" s="81"/>
      <c r="B67" s="32" t="s">
        <v>112</v>
      </c>
      <c r="C67" s="13">
        <v>5</v>
      </c>
      <c r="D67" s="40"/>
      <c r="E67" s="14"/>
      <c r="F67" s="14"/>
      <c r="G67" s="14"/>
    </row>
    <row r="68" spans="1:7" s="12" customFormat="1" ht="14.1" customHeight="1">
      <c r="A68" s="81"/>
      <c r="B68" s="21" t="s">
        <v>95</v>
      </c>
      <c r="C68" s="37">
        <v>5</v>
      </c>
      <c r="D68" s="40"/>
      <c r="E68" s="14"/>
      <c r="F68" s="14"/>
      <c r="G68" s="14"/>
    </row>
    <row r="69" spans="1:7" s="12" customFormat="1" ht="25.5">
      <c r="A69" s="82"/>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0"/>
      <c r="B77" s="30" t="s">
        <v>93</v>
      </c>
      <c r="C77" s="13">
        <v>10</v>
      </c>
      <c r="D77" s="40"/>
      <c r="E77" s="14"/>
      <c r="F77" s="14"/>
      <c r="G77" s="14"/>
    </row>
    <row r="78" spans="1:7" s="12" customFormat="1" ht="24.95" customHeight="1">
      <c r="A78" s="81"/>
      <c r="B78" s="30" t="s">
        <v>94</v>
      </c>
      <c r="C78" s="13">
        <v>8</v>
      </c>
      <c r="D78" s="40"/>
      <c r="E78" s="14"/>
      <c r="F78" s="14"/>
      <c r="G78" s="14"/>
    </row>
    <row r="79" spans="1:7" s="12" customFormat="1" ht="14.1" customHeight="1">
      <c r="A79" s="81"/>
      <c r="B79" s="21" t="s">
        <v>54</v>
      </c>
      <c r="C79" s="13">
        <v>6</v>
      </c>
      <c r="D79" s="40"/>
      <c r="E79" s="14"/>
      <c r="F79" s="14"/>
      <c r="G79" s="14"/>
    </row>
    <row r="80" spans="1:7" s="12" customFormat="1" ht="14.1" customHeight="1">
      <c r="A80" s="81"/>
      <c r="B80" s="21" t="s">
        <v>44</v>
      </c>
      <c r="C80" s="13">
        <v>4</v>
      </c>
      <c r="D80" s="40"/>
      <c r="E80" s="14"/>
      <c r="F80" s="14"/>
      <c r="G80" s="14"/>
    </row>
    <row r="81" spans="1:7" s="12" customFormat="1" ht="24.95" customHeight="1">
      <c r="A81" s="81"/>
      <c r="B81" s="22" t="s">
        <v>55</v>
      </c>
      <c r="C81" s="13">
        <v>5</v>
      </c>
      <c r="D81" s="40"/>
      <c r="E81" s="14"/>
      <c r="F81" s="14"/>
      <c r="G81" s="14"/>
    </row>
    <row r="82" spans="1:7" s="12" customFormat="1" ht="14.1" customHeight="1">
      <c r="A82" s="81"/>
      <c r="B82" s="31" t="s">
        <v>81</v>
      </c>
      <c r="C82" s="28">
        <v>5</v>
      </c>
      <c r="D82" s="40"/>
      <c r="E82" s="14"/>
      <c r="F82" s="14"/>
      <c r="G82" s="14"/>
    </row>
    <row r="83" spans="1:7" s="12" customFormat="1" ht="14.1" customHeight="1">
      <c r="A83" s="81"/>
      <c r="B83" s="31" t="s">
        <v>45</v>
      </c>
      <c r="C83" s="28">
        <v>10</v>
      </c>
      <c r="D83" s="40"/>
      <c r="E83" s="14"/>
      <c r="F83" s="14"/>
      <c r="G83" s="14"/>
    </row>
    <row r="84" spans="1:7" s="12" customFormat="1" ht="14.1" customHeight="1">
      <c r="A84" s="81"/>
      <c r="B84" s="29" t="s">
        <v>53</v>
      </c>
      <c r="C84" s="28">
        <v>5</v>
      </c>
      <c r="D84" s="40"/>
      <c r="E84" s="14"/>
      <c r="F84" s="14"/>
      <c r="G84" s="14"/>
    </row>
    <row r="85" spans="1:7" s="12" customFormat="1" ht="14.1" customHeight="1">
      <c r="A85" s="81"/>
      <c r="B85" s="29" t="s">
        <v>63</v>
      </c>
      <c r="C85" s="28">
        <v>5</v>
      </c>
      <c r="D85" s="40"/>
      <c r="E85" s="14"/>
      <c r="F85" s="14"/>
      <c r="G85" s="14"/>
    </row>
    <row r="86" spans="1:7" s="12" customFormat="1" ht="25.5">
      <c r="A86" s="81"/>
      <c r="B86" s="38" t="s">
        <v>120</v>
      </c>
      <c r="C86" s="28">
        <v>5</v>
      </c>
      <c r="D86" s="40"/>
      <c r="E86" s="14"/>
      <c r="F86" s="14"/>
      <c r="G86" s="14"/>
    </row>
    <row r="87" spans="1:7" s="12" customFormat="1" ht="14.1" customHeight="1">
      <c r="A87" s="81"/>
      <c r="B87" s="29" t="s">
        <v>46</v>
      </c>
      <c r="C87" s="28">
        <v>5</v>
      </c>
      <c r="D87" s="40"/>
      <c r="E87" s="14"/>
      <c r="F87" s="14"/>
      <c r="G87" s="14"/>
    </row>
    <row r="88" spans="1:7" s="12" customFormat="1" ht="14.1" customHeight="1">
      <c r="A88" s="81"/>
      <c r="B88" s="31" t="s">
        <v>56</v>
      </c>
      <c r="C88" s="28">
        <v>5</v>
      </c>
      <c r="D88" s="40"/>
      <c r="E88" s="14"/>
      <c r="F88" s="14"/>
      <c r="G88" s="14"/>
    </row>
    <row r="89" spans="1:7" s="12" customFormat="1" ht="14.1" customHeight="1">
      <c r="A89" s="81"/>
      <c r="B89" s="31" t="s">
        <v>57</v>
      </c>
      <c r="C89" s="28">
        <v>3</v>
      </c>
      <c r="D89" s="40"/>
      <c r="E89" s="14"/>
      <c r="F89" s="14"/>
      <c r="G89" s="14"/>
    </row>
    <row r="90" spans="1:7" s="12" customFormat="1" ht="14.1" customHeight="1">
      <c r="A90" s="81"/>
      <c r="B90" s="31" t="s">
        <v>47</v>
      </c>
      <c r="C90" s="28">
        <v>5</v>
      </c>
      <c r="D90" s="40"/>
      <c r="E90" s="14"/>
      <c r="F90" s="14"/>
      <c r="G90" s="14"/>
    </row>
    <row r="91" spans="1:7" s="12" customFormat="1" ht="14.1" customHeight="1">
      <c r="A91" s="81"/>
      <c r="B91" s="31" t="s">
        <v>58</v>
      </c>
      <c r="C91" s="28">
        <v>3</v>
      </c>
      <c r="D91" s="40"/>
      <c r="E91" s="14"/>
      <c r="F91" s="14"/>
      <c r="G91" s="14"/>
    </row>
    <row r="92" spans="1:7" s="12" customFormat="1" ht="14.1" customHeight="1">
      <c r="A92" s="82"/>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0"/>
      <c r="B94" s="36" t="s">
        <v>114</v>
      </c>
      <c r="C94" s="28">
        <v>5</v>
      </c>
      <c r="D94" s="40"/>
      <c r="E94" s="14"/>
      <c r="F94" s="14"/>
      <c r="G94" s="14"/>
    </row>
    <row r="95" spans="1:7" s="12" customFormat="1" ht="14.1" customHeight="1">
      <c r="A95" s="81"/>
      <c r="B95" s="36" t="s">
        <v>115</v>
      </c>
      <c r="C95" s="28">
        <v>5</v>
      </c>
      <c r="D95" s="40"/>
      <c r="E95" s="14"/>
      <c r="F95" s="14"/>
      <c r="G95" s="14"/>
    </row>
    <row r="96" spans="1:7" s="12" customFormat="1" ht="14.1" customHeight="1">
      <c r="A96" s="81"/>
      <c r="B96" s="36" t="s">
        <v>116</v>
      </c>
      <c r="C96" s="28">
        <v>10</v>
      </c>
      <c r="D96" s="40"/>
      <c r="E96" s="14"/>
      <c r="F96" s="14"/>
      <c r="G96" s="14"/>
    </row>
    <row r="97" spans="1:7" s="12" customFormat="1" ht="14.1" customHeight="1">
      <c r="A97" s="82"/>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0"/>
      <c r="B99" s="36" t="s">
        <v>117</v>
      </c>
      <c r="C99" s="28">
        <v>5</v>
      </c>
      <c r="D99" s="40"/>
      <c r="E99" s="14"/>
      <c r="F99" s="14"/>
      <c r="G99" s="14"/>
    </row>
    <row r="100" spans="1:7" s="12" customFormat="1" ht="14.1" customHeight="1">
      <c r="A100" s="82"/>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3"/>
      <c r="B103" s="32" t="s">
        <v>122</v>
      </c>
      <c r="C103" s="28">
        <v>20</v>
      </c>
      <c r="D103" s="40"/>
      <c r="E103" s="14"/>
      <c r="F103" s="14"/>
      <c r="G103" s="14"/>
    </row>
    <row r="104" spans="1:7" s="12" customFormat="1" ht="14.1" customHeight="1">
      <c r="A104" s="84"/>
      <c r="B104" s="32" t="s">
        <v>121</v>
      </c>
      <c r="C104" s="28">
        <v>10</v>
      </c>
      <c r="D104" s="40"/>
      <c r="E104" s="14"/>
      <c r="F104" s="14"/>
      <c r="G104" s="14"/>
    </row>
    <row r="105" spans="1:7" s="12" customFormat="1" ht="14.1" customHeight="1">
      <c r="A105" s="84"/>
      <c r="B105" s="36" t="s">
        <v>119</v>
      </c>
      <c r="C105" s="37">
        <v>10</v>
      </c>
      <c r="D105" s="40"/>
      <c r="E105" s="14"/>
      <c r="F105" s="14"/>
      <c r="G105" s="14"/>
    </row>
    <row r="106" spans="1:7" s="12" customFormat="1" ht="14.1" customHeight="1">
      <c r="A106" s="84"/>
      <c r="B106" s="36" t="s">
        <v>105</v>
      </c>
      <c r="C106" s="37">
        <v>10</v>
      </c>
      <c r="D106" s="40"/>
      <c r="E106" s="14"/>
      <c r="F106" s="14"/>
      <c r="G106" s="14"/>
    </row>
    <row r="107" spans="1:7" s="12" customFormat="1" ht="14.1" customHeight="1">
      <c r="A107" s="84"/>
      <c r="B107" s="36" t="s">
        <v>126</v>
      </c>
      <c r="C107" s="37">
        <v>5</v>
      </c>
      <c r="D107" s="40"/>
      <c r="E107" s="14"/>
      <c r="F107" s="14"/>
      <c r="G107" s="14"/>
    </row>
    <row r="108" spans="1:7" s="12" customFormat="1" ht="14.1" customHeight="1">
      <c r="A108" s="84"/>
      <c r="B108" s="36" t="s">
        <v>106</v>
      </c>
      <c r="C108" s="37">
        <v>5</v>
      </c>
      <c r="D108" s="40"/>
      <c r="E108" s="14"/>
      <c r="F108" s="14"/>
      <c r="G108" s="14"/>
    </row>
    <row r="109" spans="1:7" s="12" customFormat="1" ht="14.1" customHeight="1">
      <c r="A109" s="84"/>
      <c r="B109" s="36" t="s">
        <v>107</v>
      </c>
      <c r="C109" s="37">
        <v>10</v>
      </c>
      <c r="D109" s="40"/>
      <c r="E109" s="14"/>
      <c r="F109" s="14"/>
      <c r="G109" s="14"/>
    </row>
    <row r="110" spans="1:7" s="12" customFormat="1" ht="14.1" customHeight="1">
      <c r="A110" s="85"/>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9" t="s">
        <v>60</v>
      </c>
      <c r="D113" s="89"/>
      <c r="E113" s="89"/>
      <c r="F113" s="89"/>
      <c r="G113" s="89"/>
    </row>
    <row r="114" spans="1:7" ht="15" customHeight="1">
      <c r="B114" s="23" t="s">
        <v>16</v>
      </c>
      <c r="C114" s="86" t="s">
        <v>128</v>
      </c>
      <c r="D114" s="86"/>
      <c r="E114" s="86"/>
      <c r="F114" s="86"/>
      <c r="G114" s="86"/>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2" t="s">
        <v>134</v>
      </c>
      <c r="B2" s="122"/>
      <c r="C2" s="122"/>
      <c r="D2" s="122"/>
      <c r="E2" s="93" t="s">
        <v>135</v>
      </c>
      <c r="F2" s="93"/>
      <c r="G2" s="93"/>
      <c r="H2" s="93"/>
      <c r="I2" s="93"/>
      <c r="J2" s="3"/>
      <c r="K2" s="3"/>
      <c r="L2" s="3"/>
      <c r="M2" s="3"/>
      <c r="N2" s="3"/>
      <c r="O2" s="3"/>
      <c r="P2" s="3"/>
      <c r="Q2" s="3"/>
      <c r="R2" s="3"/>
      <c r="S2" s="3"/>
      <c r="T2" s="3"/>
    </row>
    <row r="3" spans="1:20" ht="17.100000000000001" customHeight="1">
      <c r="A3" s="93" t="s">
        <v>136</v>
      </c>
      <c r="B3" s="93"/>
      <c r="C3" s="93"/>
      <c r="D3" s="93"/>
      <c r="E3" s="94" t="s">
        <v>137</v>
      </c>
      <c r="F3" s="94"/>
      <c r="G3" s="94"/>
      <c r="H3" s="94"/>
      <c r="I3" s="94"/>
      <c r="J3" s="3"/>
      <c r="K3" s="3"/>
      <c r="L3" s="3"/>
      <c r="M3" s="3"/>
      <c r="N3" s="3"/>
      <c r="O3" s="3"/>
      <c r="P3" s="3"/>
      <c r="Q3" s="3"/>
      <c r="R3" s="3"/>
      <c r="S3" s="3"/>
      <c r="T3" s="3"/>
    </row>
    <row r="4" spans="1:20" ht="17.100000000000001" customHeight="1">
      <c r="A4" s="93" t="s">
        <v>138</v>
      </c>
      <c r="B4" s="93"/>
      <c r="C4" s="93"/>
      <c r="D4" s="93"/>
      <c r="E4" s="92"/>
      <c r="F4" s="92"/>
      <c r="G4" s="92"/>
      <c r="H4" s="92"/>
      <c r="I4" s="92"/>
      <c r="J4" s="3"/>
      <c r="K4" s="3"/>
      <c r="L4" s="3"/>
      <c r="M4" s="3"/>
      <c r="N4" s="3"/>
      <c r="O4" s="3"/>
      <c r="P4" s="3"/>
      <c r="Q4" s="3"/>
      <c r="R4" s="3"/>
      <c r="S4" s="3"/>
      <c r="T4" s="3"/>
    </row>
    <row r="5" spans="1:20" s="49" customFormat="1" ht="12" customHeight="1">
      <c r="A5" s="100"/>
      <c r="B5" s="100"/>
      <c r="C5" s="100"/>
      <c r="D5" s="100"/>
      <c r="E5" s="48"/>
      <c r="J5" s="48"/>
      <c r="K5" s="48"/>
      <c r="L5" s="48"/>
      <c r="M5" s="48"/>
      <c r="N5" s="48"/>
      <c r="O5" s="48"/>
      <c r="P5" s="48"/>
      <c r="Q5" s="48"/>
      <c r="R5" s="48"/>
      <c r="S5" s="48"/>
      <c r="T5" s="48"/>
    </row>
    <row r="6" spans="1:20" ht="24.95" customHeight="1">
      <c r="A6" s="101" t="s">
        <v>139</v>
      </c>
      <c r="B6" s="101"/>
      <c r="C6" s="101"/>
      <c r="D6" s="101"/>
      <c r="E6" s="101"/>
      <c r="F6" s="101"/>
      <c r="G6" s="101"/>
      <c r="H6" s="101"/>
      <c r="I6" s="101"/>
      <c r="J6" s="5"/>
      <c r="K6" s="5"/>
      <c r="L6" s="5"/>
      <c r="M6" s="5"/>
      <c r="N6" s="5"/>
      <c r="O6" s="5"/>
      <c r="P6" s="5"/>
      <c r="Q6" s="5"/>
      <c r="R6" s="5"/>
      <c r="S6" s="5"/>
      <c r="T6" s="5"/>
    </row>
    <row r="7" spans="1:20" s="8" customFormat="1" ht="20.100000000000001" customHeight="1">
      <c r="A7" s="101" t="s">
        <v>160</v>
      </c>
      <c r="B7" s="101"/>
      <c r="C7" s="101"/>
      <c r="D7" s="101"/>
      <c r="E7" s="101"/>
      <c r="F7" s="101"/>
      <c r="G7" s="101"/>
      <c r="H7" s="101"/>
      <c r="I7" s="101"/>
      <c r="J7" s="50"/>
      <c r="K7" s="50"/>
      <c r="L7" s="50"/>
      <c r="M7" s="50"/>
      <c r="N7" s="50"/>
      <c r="O7" s="50"/>
      <c r="P7" s="50"/>
      <c r="Q7" s="50"/>
      <c r="R7" s="50"/>
      <c r="S7" s="50"/>
      <c r="T7" s="50"/>
    </row>
    <row r="8" spans="1:20" s="8" customFormat="1" ht="18" customHeight="1">
      <c r="A8" s="102" t="s">
        <v>159</v>
      </c>
      <c r="B8" s="102"/>
      <c r="C8" s="102"/>
      <c r="D8" s="102"/>
      <c r="E8" s="102"/>
      <c r="F8" s="102"/>
      <c r="G8" s="102"/>
      <c r="H8" s="102"/>
      <c r="I8" s="10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3" t="s">
        <v>0</v>
      </c>
      <c r="B10" s="103" t="s">
        <v>140</v>
      </c>
      <c r="C10" s="106" t="s">
        <v>141</v>
      </c>
      <c r="D10" s="107"/>
      <c r="E10" s="110" t="s">
        <v>142</v>
      </c>
      <c r="F10" s="111"/>
      <c r="G10" s="110" t="s">
        <v>143</v>
      </c>
      <c r="H10" s="111"/>
      <c r="I10" s="112" t="s">
        <v>13</v>
      </c>
    </row>
    <row r="11" spans="1:20" s="12" customFormat="1" ht="30" customHeight="1">
      <c r="A11" s="104"/>
      <c r="B11" s="105"/>
      <c r="C11" s="108"/>
      <c r="D11" s="109"/>
      <c r="E11" s="52" t="s">
        <v>144</v>
      </c>
      <c r="F11" s="52" t="s">
        <v>145</v>
      </c>
      <c r="G11" s="52" t="s">
        <v>144</v>
      </c>
      <c r="H11" s="52" t="s">
        <v>145</v>
      </c>
      <c r="I11" s="104"/>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73"/>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73"/>
    </row>
    <row r="14" spans="1:20" s="12" customFormat="1" ht="17.45" customHeight="1">
      <c r="A14" s="45">
        <v>3</v>
      </c>
      <c r="B14" s="53"/>
      <c r="C14" s="54"/>
      <c r="D14" s="55"/>
      <c r="E14" s="45"/>
      <c r="F14" s="65" t="str">
        <f t="shared" si="0"/>
        <v>Không XL</v>
      </c>
      <c r="G14" s="45"/>
      <c r="H14" s="65" t="str">
        <f t="shared" si="1"/>
        <v>Không XL</v>
      </c>
      <c r="I14" s="73"/>
    </row>
    <row r="15" spans="1:20" s="12" customFormat="1" ht="17.45" customHeight="1">
      <c r="A15" s="45">
        <v>4</v>
      </c>
      <c r="B15" s="53"/>
      <c r="C15" s="54"/>
      <c r="D15" s="55"/>
      <c r="E15" s="45"/>
      <c r="F15" s="65" t="str">
        <f t="shared" si="0"/>
        <v>Không XL</v>
      </c>
      <c r="G15" s="45"/>
      <c r="H15" s="65" t="str">
        <f t="shared" si="1"/>
        <v>Không XL</v>
      </c>
      <c r="I15" s="72"/>
    </row>
    <row r="16" spans="1:20" s="12" customFormat="1" ht="17.45" customHeight="1">
      <c r="A16" s="45">
        <v>5</v>
      </c>
      <c r="B16" s="53"/>
      <c r="C16" s="54"/>
      <c r="D16" s="55"/>
      <c r="E16" s="45"/>
      <c r="F16" s="65" t="str">
        <f t="shared" si="0"/>
        <v>Không XL</v>
      </c>
      <c r="G16" s="45"/>
      <c r="H16" s="65" t="str">
        <f t="shared" si="1"/>
        <v>Không XL</v>
      </c>
      <c r="I16" s="72"/>
    </row>
    <row r="17" spans="1:9" s="12" customFormat="1" ht="17.45" customHeight="1">
      <c r="A17" s="45">
        <v>6</v>
      </c>
      <c r="B17" s="53"/>
      <c r="C17" s="54"/>
      <c r="D17" s="55"/>
      <c r="E17" s="45"/>
      <c r="F17" s="65" t="str">
        <f t="shared" si="0"/>
        <v>Không XL</v>
      </c>
      <c r="G17" s="45"/>
      <c r="H17" s="65" t="str">
        <f t="shared" si="1"/>
        <v>Không XL</v>
      </c>
      <c r="I17" s="72"/>
    </row>
    <row r="18" spans="1:9" s="12" customFormat="1" ht="17.45" customHeight="1">
      <c r="A18" s="45">
        <v>7</v>
      </c>
      <c r="B18" s="53"/>
      <c r="C18" s="54"/>
      <c r="D18" s="55"/>
      <c r="E18" s="45"/>
      <c r="F18" s="65" t="str">
        <f t="shared" si="0"/>
        <v>Không XL</v>
      </c>
      <c r="G18" s="45"/>
      <c r="H18" s="65" t="str">
        <f t="shared" si="1"/>
        <v>Không XL</v>
      </c>
      <c r="I18" s="72"/>
    </row>
    <row r="19" spans="1:9" s="12" customFormat="1" ht="17.45" customHeight="1">
      <c r="A19" s="45">
        <v>8</v>
      </c>
      <c r="B19" s="53"/>
      <c r="C19" s="54"/>
      <c r="D19" s="55"/>
      <c r="E19" s="45"/>
      <c r="F19" s="65" t="str">
        <f t="shared" si="0"/>
        <v>Không XL</v>
      </c>
      <c r="G19" s="45"/>
      <c r="H19" s="65" t="str">
        <f t="shared" si="1"/>
        <v>Không XL</v>
      </c>
      <c r="I19" s="72"/>
    </row>
    <row r="20" spans="1:9" s="12" customFormat="1" ht="17.45" customHeight="1">
      <c r="A20" s="45">
        <v>9</v>
      </c>
      <c r="B20" s="53"/>
      <c r="C20" s="54"/>
      <c r="D20" s="55"/>
      <c r="E20" s="45"/>
      <c r="F20" s="65" t="str">
        <f t="shared" si="0"/>
        <v>Không XL</v>
      </c>
      <c r="G20" s="45"/>
      <c r="H20" s="65" t="str">
        <f t="shared" si="1"/>
        <v>Không XL</v>
      </c>
      <c r="I20" s="73"/>
    </row>
    <row r="21" spans="1:9" s="12" customFormat="1" ht="17.45" customHeight="1">
      <c r="A21" s="45">
        <v>10</v>
      </c>
      <c r="B21" s="53"/>
      <c r="C21" s="54"/>
      <c r="D21" s="55"/>
      <c r="E21" s="45"/>
      <c r="F21" s="65" t="str">
        <f t="shared" si="0"/>
        <v>Không XL</v>
      </c>
      <c r="G21" s="45"/>
      <c r="H21" s="65" t="str">
        <f t="shared" si="1"/>
        <v>Không XL</v>
      </c>
      <c r="I21" s="73"/>
    </row>
    <row r="22" spans="1:9" s="12" customFormat="1" ht="17.45" customHeight="1">
      <c r="A22" s="45">
        <v>11</v>
      </c>
      <c r="B22" s="53"/>
      <c r="C22" s="54"/>
      <c r="D22" s="55"/>
      <c r="E22" s="45"/>
      <c r="F22" s="65" t="str">
        <f t="shared" si="0"/>
        <v>Không XL</v>
      </c>
      <c r="G22" s="45"/>
      <c r="H22" s="65" t="str">
        <f t="shared" si="1"/>
        <v>Không XL</v>
      </c>
      <c r="I22" s="73"/>
    </row>
    <row r="23" spans="1:9" s="12" customFormat="1" ht="17.45" customHeight="1">
      <c r="A23" s="45">
        <v>12</v>
      </c>
      <c r="B23" s="53"/>
      <c r="C23" s="54"/>
      <c r="D23" s="55"/>
      <c r="E23" s="45"/>
      <c r="F23" s="65" t="str">
        <f t="shared" si="0"/>
        <v>Không XL</v>
      </c>
      <c r="G23" s="45"/>
      <c r="H23" s="65" t="str">
        <f t="shared" si="1"/>
        <v>Không XL</v>
      </c>
      <c r="I23" s="72"/>
    </row>
    <row r="24" spans="1:9" s="12" customFormat="1" ht="17.45" customHeight="1">
      <c r="A24" s="45">
        <v>13</v>
      </c>
      <c r="B24" s="53"/>
      <c r="C24" s="54"/>
      <c r="D24" s="55"/>
      <c r="E24" s="45"/>
      <c r="F24" s="65" t="str">
        <f t="shared" si="0"/>
        <v>Không XL</v>
      </c>
      <c r="G24" s="45"/>
      <c r="H24" s="65" t="str">
        <f t="shared" si="1"/>
        <v>Không XL</v>
      </c>
      <c r="I24" s="72"/>
    </row>
    <row r="25" spans="1:9" s="12" customFormat="1" ht="17.45" customHeight="1">
      <c r="A25" s="45">
        <v>14</v>
      </c>
      <c r="B25" s="53"/>
      <c r="C25" s="54"/>
      <c r="D25" s="55"/>
      <c r="E25" s="45"/>
      <c r="F25" s="65" t="str">
        <f t="shared" si="0"/>
        <v>Không XL</v>
      </c>
      <c r="G25" s="45"/>
      <c r="H25" s="65" t="str">
        <f t="shared" si="1"/>
        <v>Không XL</v>
      </c>
      <c r="I25" s="72"/>
    </row>
    <row r="26" spans="1:9" s="12" customFormat="1" ht="17.45" customHeight="1">
      <c r="A26" s="45">
        <v>15</v>
      </c>
      <c r="B26" s="53"/>
      <c r="C26" s="54"/>
      <c r="D26" s="55"/>
      <c r="E26" s="45"/>
      <c r="F26" s="65" t="str">
        <f t="shared" si="0"/>
        <v>Không XL</v>
      </c>
      <c r="G26" s="45"/>
      <c r="H26" s="65" t="str">
        <f t="shared" si="1"/>
        <v>Không XL</v>
      </c>
      <c r="I26" s="72"/>
    </row>
    <row r="27" spans="1:9" s="12" customFormat="1" ht="17.45" customHeight="1">
      <c r="A27" s="45">
        <v>16</v>
      </c>
      <c r="B27" s="53"/>
      <c r="C27" s="54"/>
      <c r="D27" s="55"/>
      <c r="E27" s="45"/>
      <c r="F27" s="65" t="str">
        <f t="shared" si="0"/>
        <v>Không XL</v>
      </c>
      <c r="G27" s="45"/>
      <c r="H27" s="65" t="str">
        <f t="shared" si="1"/>
        <v>Không XL</v>
      </c>
      <c r="I27" s="72"/>
    </row>
    <row r="28" spans="1:9" s="12" customFormat="1" ht="17.45" customHeight="1">
      <c r="A28" s="45">
        <v>17</v>
      </c>
      <c r="B28" s="53"/>
      <c r="C28" s="54"/>
      <c r="D28" s="55"/>
      <c r="E28" s="45"/>
      <c r="F28" s="65" t="str">
        <f t="shared" si="0"/>
        <v>Không XL</v>
      </c>
      <c r="G28" s="45"/>
      <c r="H28" s="65" t="str">
        <f t="shared" si="1"/>
        <v>Không XL</v>
      </c>
      <c r="I28" s="72"/>
    </row>
    <row r="29" spans="1:9" s="12" customFormat="1" ht="17.45" customHeight="1">
      <c r="A29" s="45">
        <v>18</v>
      </c>
      <c r="B29" s="53"/>
      <c r="C29" s="54"/>
      <c r="D29" s="55"/>
      <c r="E29" s="45"/>
      <c r="F29" s="65" t="str">
        <f t="shared" si="0"/>
        <v>Không XL</v>
      </c>
      <c r="G29" s="45"/>
      <c r="H29" s="65" t="str">
        <f t="shared" si="1"/>
        <v>Không XL</v>
      </c>
      <c r="I29" s="72"/>
    </row>
    <row r="30" spans="1:9" s="12" customFormat="1" ht="17.45" customHeight="1">
      <c r="A30" s="45">
        <v>19</v>
      </c>
      <c r="B30" s="53"/>
      <c r="C30" s="54"/>
      <c r="D30" s="55"/>
      <c r="E30" s="45"/>
      <c r="F30" s="65" t="str">
        <f t="shared" si="0"/>
        <v>Không XL</v>
      </c>
      <c r="G30" s="45"/>
      <c r="H30" s="65" t="str">
        <f t="shared" si="1"/>
        <v>Không XL</v>
      </c>
      <c r="I30" s="72"/>
    </row>
    <row r="31" spans="1:9" s="12" customFormat="1" ht="17.45" customHeight="1">
      <c r="A31" s="45">
        <v>20</v>
      </c>
      <c r="B31" s="53"/>
      <c r="C31" s="54"/>
      <c r="D31" s="55"/>
      <c r="E31" s="45"/>
      <c r="F31" s="65" t="str">
        <f t="shared" si="0"/>
        <v>Không XL</v>
      </c>
      <c r="G31" s="45"/>
      <c r="H31" s="65" t="str">
        <f t="shared" si="1"/>
        <v>Không XL</v>
      </c>
      <c r="I31" s="73"/>
    </row>
    <row r="32" spans="1:9" s="12" customFormat="1" ht="17.45" customHeight="1">
      <c r="A32" s="45">
        <v>21</v>
      </c>
      <c r="B32" s="53"/>
      <c r="C32" s="54"/>
      <c r="D32" s="55"/>
      <c r="E32" s="45"/>
      <c r="F32" s="65" t="str">
        <f t="shared" si="0"/>
        <v>Không XL</v>
      </c>
      <c r="G32" s="45"/>
      <c r="H32" s="65" t="str">
        <f t="shared" si="1"/>
        <v>Không XL</v>
      </c>
      <c r="I32" s="72"/>
    </row>
    <row r="33" spans="1:9" s="12" customFormat="1" ht="17.45" customHeight="1">
      <c r="A33" s="45">
        <v>22</v>
      </c>
      <c r="B33" s="53"/>
      <c r="C33" s="54"/>
      <c r="D33" s="55"/>
      <c r="E33" s="45"/>
      <c r="F33" s="65" t="str">
        <f t="shared" si="0"/>
        <v>Không XL</v>
      </c>
      <c r="G33" s="45"/>
      <c r="H33" s="65" t="str">
        <f t="shared" si="1"/>
        <v>Không XL</v>
      </c>
      <c r="I33" s="72"/>
    </row>
    <row r="34" spans="1:9" s="12" customFormat="1" ht="17.45" customHeight="1">
      <c r="A34" s="45">
        <v>23</v>
      </c>
      <c r="B34" s="53"/>
      <c r="C34" s="54"/>
      <c r="D34" s="55"/>
      <c r="E34" s="45"/>
      <c r="F34" s="65" t="str">
        <f t="shared" si="0"/>
        <v>Không XL</v>
      </c>
      <c r="G34" s="45"/>
      <c r="H34" s="65" t="str">
        <f t="shared" si="1"/>
        <v>Không XL</v>
      </c>
      <c r="I34" s="72"/>
    </row>
    <row r="35" spans="1:9" s="12" customFormat="1" ht="17.45" customHeight="1">
      <c r="A35" s="45">
        <v>24</v>
      </c>
      <c r="B35" s="53"/>
      <c r="C35" s="54"/>
      <c r="D35" s="55"/>
      <c r="E35" s="45"/>
      <c r="F35" s="65" t="str">
        <f t="shared" si="0"/>
        <v>Không XL</v>
      </c>
      <c r="G35" s="45"/>
      <c r="H35" s="65" t="str">
        <f t="shared" si="1"/>
        <v>Không XL</v>
      </c>
      <c r="I35" s="72"/>
    </row>
    <row r="36" spans="1:9" s="12" customFormat="1" ht="17.45" customHeight="1">
      <c r="A36" s="45">
        <v>25</v>
      </c>
      <c r="B36" s="53"/>
      <c r="C36" s="54"/>
      <c r="D36" s="55"/>
      <c r="E36" s="45"/>
      <c r="F36" s="65" t="str">
        <f t="shared" si="0"/>
        <v>Không XL</v>
      </c>
      <c r="G36" s="45"/>
      <c r="H36" s="65" t="str">
        <f t="shared" si="1"/>
        <v>Không XL</v>
      </c>
      <c r="I36" s="72"/>
    </row>
    <row r="37" spans="1:9" s="12" customFormat="1" ht="17.45" customHeight="1">
      <c r="A37" s="45">
        <v>26</v>
      </c>
      <c r="B37" s="53"/>
      <c r="C37" s="54"/>
      <c r="D37" s="55"/>
      <c r="E37" s="45"/>
      <c r="F37" s="65" t="str">
        <f t="shared" si="0"/>
        <v>Không XL</v>
      </c>
      <c r="G37" s="45"/>
      <c r="H37" s="65" t="str">
        <f t="shared" si="1"/>
        <v>Không XL</v>
      </c>
      <c r="I37" s="72"/>
    </row>
    <row r="38" spans="1:9" s="12" customFormat="1" ht="17.45" customHeight="1">
      <c r="A38" s="45">
        <v>27</v>
      </c>
      <c r="B38" s="53"/>
      <c r="C38" s="54"/>
      <c r="D38" s="55"/>
      <c r="E38" s="45"/>
      <c r="F38" s="65" t="str">
        <f t="shared" si="0"/>
        <v>Không XL</v>
      </c>
      <c r="G38" s="45"/>
      <c r="H38" s="65" t="str">
        <f t="shared" si="1"/>
        <v>Không XL</v>
      </c>
      <c r="I38" s="73"/>
    </row>
    <row r="39" spans="1:9" s="12" customFormat="1" ht="17.45" customHeight="1">
      <c r="A39" s="45">
        <v>28</v>
      </c>
      <c r="B39" s="53"/>
      <c r="C39" s="54"/>
      <c r="D39" s="55"/>
      <c r="E39" s="45"/>
      <c r="F39" s="65" t="str">
        <f t="shared" si="0"/>
        <v>Không XL</v>
      </c>
      <c r="G39" s="45"/>
      <c r="H39" s="65" t="str">
        <f t="shared" si="1"/>
        <v>Không XL</v>
      </c>
      <c r="I39" s="72"/>
    </row>
    <row r="40" spans="1:9" s="12" customFormat="1" ht="17.45" customHeight="1">
      <c r="A40" s="45">
        <v>29</v>
      </c>
      <c r="B40" s="53"/>
      <c r="C40" s="54"/>
      <c r="D40" s="55"/>
      <c r="E40" s="45"/>
      <c r="F40" s="65" t="str">
        <f t="shared" si="0"/>
        <v>Không XL</v>
      </c>
      <c r="G40" s="45"/>
      <c r="H40" s="65" t="str">
        <f t="shared" si="1"/>
        <v>Không XL</v>
      </c>
      <c r="I40" s="73"/>
    </row>
    <row r="41" spans="1:9" s="12" customFormat="1" ht="17.45" customHeight="1">
      <c r="A41" s="45">
        <v>30</v>
      </c>
      <c r="B41" s="53"/>
      <c r="C41" s="54"/>
      <c r="D41" s="55"/>
      <c r="E41" s="45"/>
      <c r="F41" s="65" t="str">
        <f t="shared" si="0"/>
        <v>Không XL</v>
      </c>
      <c r="G41" s="45"/>
      <c r="H41" s="65" t="str">
        <f t="shared" si="1"/>
        <v>Không XL</v>
      </c>
      <c r="I41" s="73"/>
    </row>
    <row r="42" spans="1:9" s="12" customFormat="1" ht="17.45" customHeight="1">
      <c r="A42" s="45">
        <v>31</v>
      </c>
      <c r="B42" s="53"/>
      <c r="C42" s="54"/>
      <c r="D42" s="55"/>
      <c r="E42" s="45"/>
      <c r="F42" s="65" t="str">
        <f t="shared" si="0"/>
        <v>Không XL</v>
      </c>
      <c r="G42" s="45"/>
      <c r="H42" s="65" t="str">
        <f t="shared" si="1"/>
        <v>Không XL</v>
      </c>
      <c r="I42" s="73"/>
    </row>
    <row r="43" spans="1:9" s="12" customFormat="1" ht="17.45" customHeight="1">
      <c r="A43" s="45">
        <v>32</v>
      </c>
      <c r="B43" s="53"/>
      <c r="C43" s="54"/>
      <c r="D43" s="55"/>
      <c r="E43" s="45"/>
      <c r="F43" s="65" t="str">
        <f t="shared" si="0"/>
        <v>Không XL</v>
      </c>
      <c r="G43" s="45"/>
      <c r="H43" s="65" t="str">
        <f t="shared" si="1"/>
        <v>Không XL</v>
      </c>
      <c r="I43" s="72"/>
    </row>
    <row r="44" spans="1:9" s="12" customFormat="1" ht="17.45" customHeight="1">
      <c r="A44" s="45">
        <v>33</v>
      </c>
      <c r="B44" s="53"/>
      <c r="C44" s="54"/>
      <c r="D44" s="55"/>
      <c r="E44" s="45"/>
      <c r="F44" s="65" t="str">
        <f t="shared" si="0"/>
        <v>Không XL</v>
      </c>
      <c r="G44" s="45"/>
      <c r="H44" s="65" t="str">
        <f t="shared" si="1"/>
        <v>Không XL</v>
      </c>
      <c r="I44" s="72"/>
    </row>
    <row r="45" spans="1:9" s="12" customFormat="1" ht="17.45" customHeight="1">
      <c r="A45" s="45">
        <v>34</v>
      </c>
      <c r="B45" s="53"/>
      <c r="C45" s="54"/>
      <c r="D45" s="55"/>
      <c r="E45" s="45"/>
      <c r="F45" s="65" t="str">
        <f t="shared" si="0"/>
        <v>Không XL</v>
      </c>
      <c r="G45" s="45"/>
      <c r="H45" s="65" t="str">
        <f t="shared" si="1"/>
        <v>Không XL</v>
      </c>
      <c r="I45" s="72"/>
    </row>
    <row r="46" spans="1:9" s="12" customFormat="1" ht="17.45" customHeight="1">
      <c r="A46" s="45">
        <v>35</v>
      </c>
      <c r="B46" s="53"/>
      <c r="C46" s="54"/>
      <c r="D46" s="55"/>
      <c r="E46" s="45"/>
      <c r="F46" s="65" t="str">
        <f t="shared" si="0"/>
        <v>Không XL</v>
      </c>
      <c r="G46" s="45"/>
      <c r="H46" s="65" t="str">
        <f t="shared" si="1"/>
        <v>Không XL</v>
      </c>
      <c r="I46" s="72"/>
    </row>
    <row r="47" spans="1:9" s="12" customFormat="1" ht="17.45" customHeight="1">
      <c r="A47" s="45">
        <v>36</v>
      </c>
      <c r="B47" s="53"/>
      <c r="C47" s="54"/>
      <c r="D47" s="55"/>
      <c r="E47" s="45"/>
      <c r="F47" s="65" t="str">
        <f t="shared" si="0"/>
        <v>Không XL</v>
      </c>
      <c r="G47" s="45"/>
      <c r="H47" s="65" t="str">
        <f t="shared" si="1"/>
        <v>Không XL</v>
      </c>
      <c r="I47" s="72"/>
    </row>
    <row r="48" spans="1:9" s="12" customFormat="1" ht="17.45" customHeight="1">
      <c r="A48" s="45">
        <v>37</v>
      </c>
      <c r="B48" s="53"/>
      <c r="C48" s="54"/>
      <c r="D48" s="55"/>
      <c r="E48" s="45"/>
      <c r="F48" s="65" t="str">
        <f t="shared" si="0"/>
        <v>Không XL</v>
      </c>
      <c r="G48" s="45"/>
      <c r="H48" s="65" t="str">
        <f t="shared" si="1"/>
        <v>Không XL</v>
      </c>
      <c r="I48" s="72"/>
    </row>
    <row r="49" spans="1:9" s="12" customFormat="1" ht="17.45" customHeight="1">
      <c r="A49" s="45">
        <v>38</v>
      </c>
      <c r="B49" s="53"/>
      <c r="C49" s="54"/>
      <c r="D49" s="55"/>
      <c r="E49" s="45"/>
      <c r="F49" s="65" t="str">
        <f t="shared" si="0"/>
        <v>Không XL</v>
      </c>
      <c r="G49" s="45"/>
      <c r="H49" s="65" t="str">
        <f t="shared" si="1"/>
        <v>Không XL</v>
      </c>
      <c r="I49" s="72"/>
    </row>
    <row r="50" spans="1:9" s="12" customFormat="1" ht="17.45" customHeight="1">
      <c r="A50" s="45">
        <v>39</v>
      </c>
      <c r="B50" s="53"/>
      <c r="C50" s="54"/>
      <c r="D50" s="55"/>
      <c r="E50" s="45"/>
      <c r="F50" s="65" t="str">
        <f t="shared" si="0"/>
        <v>Không XL</v>
      </c>
      <c r="G50" s="45"/>
      <c r="H50" s="65" t="str">
        <f t="shared" si="1"/>
        <v>Không XL</v>
      </c>
      <c r="I50" s="72"/>
    </row>
    <row r="51" spans="1:9" s="12" customFormat="1" ht="17.45" customHeight="1">
      <c r="A51" s="45">
        <v>40</v>
      </c>
      <c r="B51" s="53"/>
      <c r="C51" s="54"/>
      <c r="D51" s="55"/>
      <c r="E51" s="45"/>
      <c r="F51" s="65" t="str">
        <f t="shared" si="0"/>
        <v>Không XL</v>
      </c>
      <c r="G51" s="45"/>
      <c r="H51" s="65" t="str">
        <f t="shared" si="1"/>
        <v>Không XL</v>
      </c>
      <c r="I51" s="73"/>
    </row>
    <row r="52" spans="1:9" s="12" customFormat="1" ht="17.45" customHeight="1">
      <c r="A52" s="45">
        <v>41</v>
      </c>
      <c r="B52" s="53"/>
      <c r="C52" s="54"/>
      <c r="D52" s="55"/>
      <c r="E52" s="45"/>
      <c r="F52" s="65" t="str">
        <f t="shared" si="0"/>
        <v>Không XL</v>
      </c>
      <c r="G52" s="45"/>
      <c r="H52" s="65" t="str">
        <f t="shared" si="1"/>
        <v>Không XL</v>
      </c>
      <c r="I52" s="72"/>
    </row>
    <row r="53" spans="1:9" s="12" customFormat="1" ht="17.45" customHeight="1">
      <c r="A53" s="45">
        <v>42</v>
      </c>
      <c r="B53" s="53"/>
      <c r="C53" s="54"/>
      <c r="D53" s="55"/>
      <c r="E53" s="45"/>
      <c r="F53" s="65" t="str">
        <f t="shared" si="0"/>
        <v>Không XL</v>
      </c>
      <c r="G53" s="45"/>
      <c r="H53" s="65" t="str">
        <f t="shared" si="1"/>
        <v>Không XL</v>
      </c>
      <c r="I53" s="72"/>
    </row>
    <row r="54" spans="1:9" s="12" customFormat="1" ht="17.45" customHeight="1">
      <c r="A54" s="45">
        <v>43</v>
      </c>
      <c r="B54" s="53"/>
      <c r="C54" s="54"/>
      <c r="D54" s="55"/>
      <c r="E54" s="45"/>
      <c r="F54" s="65" t="str">
        <f t="shared" si="0"/>
        <v>Không XL</v>
      </c>
      <c r="G54" s="45"/>
      <c r="H54" s="65" t="str">
        <f t="shared" si="1"/>
        <v>Không XL</v>
      </c>
      <c r="I54" s="72"/>
    </row>
    <row r="55" spans="1:9" s="12" customFormat="1" ht="17.45" customHeight="1">
      <c r="A55" s="45">
        <v>44</v>
      </c>
      <c r="B55" s="53"/>
      <c r="C55" s="54"/>
      <c r="D55" s="55"/>
      <c r="E55" s="45"/>
      <c r="F55" s="65" t="str">
        <f t="shared" si="0"/>
        <v>Không XL</v>
      </c>
      <c r="G55" s="45"/>
      <c r="H55" s="65" t="str">
        <f t="shared" si="1"/>
        <v>Không XL</v>
      </c>
      <c r="I55" s="72"/>
    </row>
    <row r="56" spans="1:9" s="12" customFormat="1" ht="17.45" customHeight="1">
      <c r="A56" s="45">
        <v>45</v>
      </c>
      <c r="B56" s="53"/>
      <c r="C56" s="54"/>
      <c r="D56" s="55"/>
      <c r="E56" s="45"/>
      <c r="F56" s="65" t="str">
        <f t="shared" si="0"/>
        <v>Không XL</v>
      </c>
      <c r="G56" s="45"/>
      <c r="H56" s="65" t="str">
        <f t="shared" si="1"/>
        <v>Không XL</v>
      </c>
      <c r="I56" s="72"/>
    </row>
    <row r="57" spans="1:9" s="12" customFormat="1" ht="17.45" customHeight="1">
      <c r="A57" s="45">
        <v>46</v>
      </c>
      <c r="B57" s="53"/>
      <c r="C57" s="54"/>
      <c r="D57" s="55"/>
      <c r="E57" s="45"/>
      <c r="F57" s="65" t="str">
        <f t="shared" si="0"/>
        <v>Không XL</v>
      </c>
      <c r="G57" s="45"/>
      <c r="H57" s="65" t="str">
        <f t="shared" si="1"/>
        <v>Không XL</v>
      </c>
      <c r="I57" s="72"/>
    </row>
    <row r="58" spans="1:9" s="12" customFormat="1" ht="17.45" customHeight="1">
      <c r="A58" s="45">
        <v>47</v>
      </c>
      <c r="B58" s="53"/>
      <c r="C58" s="54"/>
      <c r="D58" s="55"/>
      <c r="E58" s="45"/>
      <c r="F58" s="65" t="str">
        <f t="shared" si="0"/>
        <v>Không XL</v>
      </c>
      <c r="G58" s="45"/>
      <c r="H58" s="65" t="str">
        <f t="shared" si="1"/>
        <v>Không XL</v>
      </c>
      <c r="I58" s="73"/>
    </row>
    <row r="59" spans="1:9" s="12" customFormat="1" ht="17.45" customHeight="1">
      <c r="A59" s="45">
        <v>48</v>
      </c>
      <c r="B59" s="53"/>
      <c r="C59" s="54"/>
      <c r="D59" s="55"/>
      <c r="E59" s="45"/>
      <c r="F59" s="65" t="str">
        <f t="shared" si="0"/>
        <v>Không XL</v>
      </c>
      <c r="G59" s="45"/>
      <c r="H59" s="65" t="str">
        <f t="shared" si="1"/>
        <v>Không XL</v>
      </c>
      <c r="I59" s="72"/>
    </row>
    <row r="60" spans="1:9" s="12" customFormat="1" ht="17.45" customHeight="1">
      <c r="A60" s="45">
        <v>49</v>
      </c>
      <c r="B60" s="53"/>
      <c r="C60" s="54"/>
      <c r="D60" s="55"/>
      <c r="E60" s="45"/>
      <c r="F60" s="65" t="str">
        <f t="shared" si="0"/>
        <v>Không XL</v>
      </c>
      <c r="G60" s="45"/>
      <c r="H60" s="65" t="str">
        <f t="shared" si="1"/>
        <v>Không XL</v>
      </c>
      <c r="I60" s="73"/>
    </row>
    <row r="61" spans="1:9" s="12" customFormat="1" ht="17.45" customHeight="1">
      <c r="A61" s="45">
        <v>50</v>
      </c>
      <c r="B61" s="53"/>
      <c r="C61" s="54"/>
      <c r="D61" s="55"/>
      <c r="E61" s="45"/>
      <c r="F61" s="65" t="str">
        <f t="shared" si="0"/>
        <v>Không XL</v>
      </c>
      <c r="G61" s="45"/>
      <c r="H61" s="65" t="str">
        <f t="shared" si="1"/>
        <v>Không XL</v>
      </c>
      <c r="I61" s="73"/>
    </row>
    <row r="62" spans="1:9" s="12" customFormat="1" ht="17.45" customHeight="1">
      <c r="A62" s="45">
        <v>51</v>
      </c>
      <c r="B62" s="53"/>
      <c r="C62" s="54"/>
      <c r="D62" s="55"/>
      <c r="E62" s="45"/>
      <c r="F62" s="65" t="str">
        <f t="shared" si="0"/>
        <v>Không XL</v>
      </c>
      <c r="G62" s="45"/>
      <c r="H62" s="65" t="str">
        <f t="shared" si="1"/>
        <v>Không XL</v>
      </c>
      <c r="I62" s="73"/>
    </row>
    <row r="63" spans="1:9" s="12" customFormat="1" ht="17.45" customHeight="1">
      <c r="A63" s="45">
        <v>52</v>
      </c>
      <c r="B63" s="53"/>
      <c r="C63" s="54"/>
      <c r="D63" s="55"/>
      <c r="E63" s="45"/>
      <c r="F63" s="65" t="str">
        <f t="shared" si="0"/>
        <v>Không XL</v>
      </c>
      <c r="G63" s="45"/>
      <c r="H63" s="65" t="str">
        <f t="shared" si="1"/>
        <v>Không XL</v>
      </c>
      <c r="I63" s="72"/>
    </row>
    <row r="64" spans="1:9" s="12" customFormat="1" ht="17.45" customHeight="1">
      <c r="A64" s="45">
        <v>53</v>
      </c>
      <c r="B64" s="53"/>
      <c r="C64" s="54"/>
      <c r="D64" s="55"/>
      <c r="E64" s="45"/>
      <c r="F64" s="65" t="str">
        <f t="shared" si="0"/>
        <v>Không XL</v>
      </c>
      <c r="G64" s="45"/>
      <c r="H64" s="65" t="str">
        <f t="shared" si="1"/>
        <v>Không XL</v>
      </c>
      <c r="I64" s="72"/>
    </row>
    <row r="65" spans="1:9" s="12" customFormat="1" ht="17.45" customHeight="1">
      <c r="A65" s="45">
        <v>54</v>
      </c>
      <c r="B65" s="53"/>
      <c r="C65" s="54"/>
      <c r="D65" s="55"/>
      <c r="E65" s="45"/>
      <c r="F65" s="65" t="str">
        <f t="shared" si="0"/>
        <v>Không XL</v>
      </c>
      <c r="G65" s="45"/>
      <c r="H65" s="65" t="str">
        <f t="shared" si="1"/>
        <v>Không XL</v>
      </c>
      <c r="I65" s="72"/>
    </row>
    <row r="66" spans="1:9" s="12" customFormat="1" ht="17.45" customHeight="1">
      <c r="A66" s="45">
        <v>55</v>
      </c>
      <c r="B66" s="53"/>
      <c r="C66" s="54"/>
      <c r="D66" s="55"/>
      <c r="E66" s="45"/>
      <c r="F66" s="65" t="str">
        <f t="shared" si="0"/>
        <v>Không XL</v>
      </c>
      <c r="G66" s="45"/>
      <c r="H66" s="65" t="str">
        <f t="shared" si="1"/>
        <v>Không XL</v>
      </c>
      <c r="I66" s="72"/>
    </row>
    <row r="67" spans="1:9" s="12" customFormat="1" ht="17.45" customHeight="1">
      <c r="A67" s="45">
        <v>56</v>
      </c>
      <c r="B67" s="53"/>
      <c r="C67" s="54"/>
      <c r="D67" s="55"/>
      <c r="E67" s="45"/>
      <c r="F67" s="65" t="str">
        <f t="shared" si="0"/>
        <v>Không XL</v>
      </c>
      <c r="G67" s="45"/>
      <c r="H67" s="65" t="str">
        <f t="shared" si="1"/>
        <v>Không XL</v>
      </c>
      <c r="I67" s="72"/>
    </row>
    <row r="68" spans="1:9" s="12" customFormat="1" ht="17.45" customHeight="1">
      <c r="A68" s="45">
        <v>57</v>
      </c>
      <c r="B68" s="53"/>
      <c r="C68" s="54"/>
      <c r="D68" s="55"/>
      <c r="E68" s="45"/>
      <c r="F68" s="65" t="str">
        <f t="shared" si="0"/>
        <v>Không XL</v>
      </c>
      <c r="G68" s="45"/>
      <c r="H68" s="65" t="str">
        <f t="shared" si="1"/>
        <v>Không XL</v>
      </c>
      <c r="I68" s="72"/>
    </row>
    <row r="69" spans="1:9" s="12" customFormat="1" ht="17.45" customHeight="1">
      <c r="A69" s="45">
        <v>58</v>
      </c>
      <c r="B69" s="53"/>
      <c r="C69" s="54"/>
      <c r="D69" s="55"/>
      <c r="E69" s="45"/>
      <c r="F69" s="65" t="str">
        <f t="shared" si="0"/>
        <v>Không XL</v>
      </c>
      <c r="G69" s="45"/>
      <c r="H69" s="65" t="str">
        <f t="shared" si="1"/>
        <v>Không XL</v>
      </c>
      <c r="I69" s="72"/>
    </row>
    <row r="70" spans="1:9" s="12" customFormat="1" ht="17.45" customHeight="1">
      <c r="A70" s="45">
        <v>59</v>
      </c>
      <c r="B70" s="53"/>
      <c r="C70" s="54"/>
      <c r="D70" s="55"/>
      <c r="E70" s="45"/>
      <c r="F70" s="65" t="str">
        <f t="shared" si="0"/>
        <v>Không XL</v>
      </c>
      <c r="G70" s="45"/>
      <c r="H70" s="65" t="str">
        <f t="shared" si="1"/>
        <v>Không XL</v>
      </c>
      <c r="I70" s="72"/>
    </row>
    <row r="71" spans="1:9" s="12" customFormat="1" ht="17.45" customHeight="1">
      <c r="A71" s="45">
        <v>60</v>
      </c>
      <c r="B71" s="53"/>
      <c r="C71" s="54"/>
      <c r="D71" s="55"/>
      <c r="E71" s="45"/>
      <c r="F71" s="65" t="str">
        <f t="shared" si="0"/>
        <v>Không XL</v>
      </c>
      <c r="G71" s="45"/>
      <c r="H71" s="65" t="str">
        <f t="shared" si="1"/>
        <v>Không XL</v>
      </c>
      <c r="I71" s="73"/>
    </row>
    <row r="72" spans="1:9" s="12" customFormat="1" ht="17.45" customHeight="1">
      <c r="A72" s="45">
        <v>61</v>
      </c>
      <c r="B72" s="53"/>
      <c r="C72" s="54"/>
      <c r="D72" s="55"/>
      <c r="E72" s="45"/>
      <c r="F72" s="65" t="str">
        <f t="shared" si="0"/>
        <v>Không XL</v>
      </c>
      <c r="G72" s="45"/>
      <c r="H72" s="65" t="str">
        <f t="shared" si="1"/>
        <v>Không XL</v>
      </c>
      <c r="I72" s="72"/>
    </row>
    <row r="73" spans="1:9" s="12" customFormat="1" ht="17.45" customHeight="1">
      <c r="A73" s="45">
        <v>62</v>
      </c>
      <c r="B73" s="53"/>
      <c r="C73" s="54"/>
      <c r="D73" s="55"/>
      <c r="E73" s="45"/>
      <c r="F73" s="65" t="str">
        <f t="shared" si="0"/>
        <v>Không XL</v>
      </c>
      <c r="G73" s="45"/>
      <c r="H73" s="65" t="str">
        <f t="shared" si="1"/>
        <v>Không XL</v>
      </c>
      <c r="I73" s="72"/>
    </row>
    <row r="74" spans="1:9" s="12" customFormat="1" ht="17.45" customHeight="1">
      <c r="A74" s="45">
        <v>63</v>
      </c>
      <c r="B74" s="53"/>
      <c r="C74" s="54"/>
      <c r="D74" s="55"/>
      <c r="E74" s="45"/>
      <c r="F74" s="65" t="str">
        <f t="shared" si="0"/>
        <v>Không XL</v>
      </c>
      <c r="G74" s="45"/>
      <c r="H74" s="65" t="str">
        <f t="shared" si="1"/>
        <v>Không XL</v>
      </c>
      <c r="I74" s="72"/>
    </row>
    <row r="75" spans="1:9" s="12" customFormat="1" ht="17.45" customHeight="1">
      <c r="A75" s="45">
        <v>64</v>
      </c>
      <c r="B75" s="53"/>
      <c r="C75" s="54"/>
      <c r="D75" s="55"/>
      <c r="E75" s="45"/>
      <c r="F75" s="65" t="str">
        <f t="shared" si="0"/>
        <v>Không XL</v>
      </c>
      <c r="G75" s="45"/>
      <c r="H75" s="65" t="str">
        <f t="shared" si="1"/>
        <v>Không XL</v>
      </c>
      <c r="I75" s="72"/>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72"/>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72"/>
    </row>
    <row r="78" spans="1:9" ht="20.100000000000001" customHeight="1">
      <c r="A78" s="46"/>
      <c r="B78" s="46"/>
      <c r="C78" s="113" t="s">
        <v>146</v>
      </c>
      <c r="D78" s="113"/>
      <c r="E78" s="113"/>
      <c r="F78" s="113"/>
      <c r="G78" s="113"/>
      <c r="H78" s="113"/>
      <c r="I78" s="113"/>
    </row>
    <row r="79" spans="1:9" ht="18" customHeight="1">
      <c r="C79" s="114" t="s">
        <v>147</v>
      </c>
      <c r="D79" s="115"/>
      <c r="E79" s="118" t="s">
        <v>142</v>
      </c>
      <c r="F79" s="119"/>
      <c r="G79" s="118" t="s">
        <v>143</v>
      </c>
      <c r="H79" s="119"/>
      <c r="I79" s="120" t="s">
        <v>13</v>
      </c>
    </row>
    <row r="80" spans="1:9" s="12" customFormat="1" ht="18" customHeight="1">
      <c r="C80" s="116"/>
      <c r="D80" s="117"/>
      <c r="E80" s="52" t="s">
        <v>148</v>
      </c>
      <c r="F80" s="19" t="s">
        <v>149</v>
      </c>
      <c r="G80" s="52" t="s">
        <v>148</v>
      </c>
      <c r="H80" s="19" t="s">
        <v>149</v>
      </c>
      <c r="I80" s="121"/>
    </row>
    <row r="81" spans="1:10" ht="18" customHeight="1">
      <c r="C81" s="95" t="s">
        <v>150</v>
      </c>
      <c r="D81" s="96"/>
      <c r="E81" s="57">
        <f>COUNTIF(F12:F77,"Xuất sắc")</f>
        <v>0</v>
      </c>
      <c r="F81" s="58">
        <f>E81*100/$A$77</f>
        <v>0</v>
      </c>
      <c r="G81" s="57">
        <f>COUNTIF(H12:H77,"Xuất sắc")</f>
        <v>0</v>
      </c>
      <c r="H81" s="58">
        <f>G81*100/$A$77</f>
        <v>0</v>
      </c>
      <c r="I81" s="59"/>
    </row>
    <row r="82" spans="1:10" ht="18" customHeight="1">
      <c r="C82" s="95" t="s">
        <v>151</v>
      </c>
      <c r="D82" s="96"/>
      <c r="E82" s="57">
        <f>COUNTIF(F12:F77,"Tốt")</f>
        <v>0</v>
      </c>
      <c r="F82" s="58">
        <f>E82*100/$A$77</f>
        <v>0</v>
      </c>
      <c r="G82" s="57">
        <f>COUNTIF(H12:H77,"Tốt")</f>
        <v>0</v>
      </c>
      <c r="H82" s="58">
        <f t="shared" ref="H82:H86" si="4">G82*100/$A$77</f>
        <v>0</v>
      </c>
      <c r="I82" s="59"/>
    </row>
    <row r="83" spans="1:10" ht="18" customHeight="1">
      <c r="C83" s="95" t="s">
        <v>152</v>
      </c>
      <c r="D83" s="96"/>
      <c r="E83" s="57">
        <f>COUNTIF(F12:F77,"Khá")</f>
        <v>0</v>
      </c>
      <c r="F83" s="58">
        <f t="shared" ref="F83:F86" si="5">E83*100/$A$77</f>
        <v>0</v>
      </c>
      <c r="G83" s="57">
        <f>COUNTIF(H12:H77,"Khá")</f>
        <v>0</v>
      </c>
      <c r="H83" s="58">
        <f t="shared" si="4"/>
        <v>0</v>
      </c>
      <c r="I83" s="59"/>
    </row>
    <row r="84" spans="1:10" ht="18" customHeight="1">
      <c r="C84" s="95" t="s">
        <v>153</v>
      </c>
      <c r="D84" s="96"/>
      <c r="E84" s="57">
        <f>COUNTIF(F12:F77,"TB")</f>
        <v>0</v>
      </c>
      <c r="F84" s="58">
        <f t="shared" si="5"/>
        <v>0</v>
      </c>
      <c r="G84" s="57">
        <f>COUNTIF(H12:H77,"TB")</f>
        <v>0</v>
      </c>
      <c r="H84" s="58">
        <f t="shared" si="4"/>
        <v>0</v>
      </c>
      <c r="I84" s="59"/>
    </row>
    <row r="85" spans="1:10" ht="18" customHeight="1">
      <c r="C85" s="95" t="s">
        <v>154</v>
      </c>
      <c r="D85" s="96"/>
      <c r="E85" s="57">
        <f>COUNTIF(F12:F77,"Yếu")</f>
        <v>0</v>
      </c>
      <c r="F85" s="58">
        <f t="shared" si="5"/>
        <v>0</v>
      </c>
      <c r="G85" s="57">
        <f>COUNTIF(H12:H77,"Yếu")</f>
        <v>0</v>
      </c>
      <c r="H85" s="58">
        <f t="shared" si="4"/>
        <v>0</v>
      </c>
      <c r="I85" s="59"/>
    </row>
    <row r="86" spans="1:10" ht="18" customHeight="1" thickBot="1">
      <c r="C86" s="97" t="s">
        <v>155</v>
      </c>
      <c r="D86" s="98"/>
      <c r="E86" s="60">
        <f>COUNTIF(F12:F77,"Không XL")</f>
        <v>66</v>
      </c>
      <c r="F86" s="61">
        <f t="shared" si="5"/>
        <v>100</v>
      </c>
      <c r="G86" s="60">
        <f>COUNTIF(H12:H77,"Không XL")</f>
        <v>66</v>
      </c>
      <c r="H86" s="61">
        <f t="shared" si="4"/>
        <v>100</v>
      </c>
      <c r="I86" s="62"/>
    </row>
    <row r="87" spans="1:10">
      <c r="C87" s="44"/>
      <c r="D87" s="44"/>
      <c r="F87" s="63"/>
    </row>
    <row r="88" spans="1:10" ht="18" customHeight="1">
      <c r="E88" s="99" t="s">
        <v>156</v>
      </c>
      <c r="F88" s="99"/>
      <c r="G88" s="99"/>
      <c r="H88" s="99"/>
      <c r="I88" s="99"/>
    </row>
    <row r="89" spans="1:10" ht="18" customHeight="1">
      <c r="A89" s="92" t="s">
        <v>157</v>
      </c>
      <c r="B89" s="92"/>
      <c r="C89" s="92"/>
      <c r="D89" s="92"/>
      <c r="E89" s="92"/>
      <c r="F89" s="92" t="s">
        <v>142</v>
      </c>
      <c r="G89" s="92"/>
      <c r="H89" s="92"/>
      <c r="I89" s="64" t="s">
        <v>158</v>
      </c>
      <c r="J89" s="64"/>
    </row>
    <row r="90" spans="1:10" ht="18" customHeight="1"/>
    <row r="91" spans="1:10" ht="18" customHeight="1"/>
    <row r="92" spans="1:10" ht="18" customHeight="1"/>
    <row r="93" spans="1:10" ht="18" customHeight="1"/>
    <row r="94" spans="1:10" s="74" customFormat="1" ht="18" customHeight="1">
      <c r="B94" s="74" t="s">
        <v>454</v>
      </c>
      <c r="D94" s="75" t="s">
        <v>453</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topLeftCell="A7" zoomScaleNormal="100" zoomScaleSheetLayoutView="100" workbookViewId="0">
      <selection activeCell="G19" sqref="G1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2" t="s">
        <v>134</v>
      </c>
      <c r="B2" s="122"/>
      <c r="C2" s="122"/>
      <c r="D2" s="122"/>
      <c r="E2" s="93" t="s">
        <v>135</v>
      </c>
      <c r="F2" s="93"/>
      <c r="G2" s="93"/>
      <c r="H2" s="93"/>
      <c r="I2" s="93"/>
      <c r="J2" s="3"/>
      <c r="K2" s="3"/>
      <c r="L2" s="3"/>
      <c r="M2" s="3"/>
      <c r="N2" s="3"/>
      <c r="O2" s="3"/>
      <c r="P2" s="3"/>
      <c r="Q2" s="3"/>
      <c r="R2" s="3"/>
      <c r="S2" s="3"/>
      <c r="T2" s="3"/>
    </row>
    <row r="3" spans="1:20" ht="17.100000000000001" customHeight="1">
      <c r="A3" s="93" t="s">
        <v>136</v>
      </c>
      <c r="B3" s="93"/>
      <c r="C3" s="93"/>
      <c r="D3" s="93"/>
      <c r="E3" s="94" t="s">
        <v>137</v>
      </c>
      <c r="F3" s="94"/>
      <c r="G3" s="94"/>
      <c r="H3" s="94"/>
      <c r="I3" s="94"/>
      <c r="J3" s="3"/>
      <c r="K3" s="3"/>
      <c r="L3" s="3"/>
      <c r="M3" s="3"/>
      <c r="N3" s="3"/>
      <c r="O3" s="3"/>
      <c r="P3" s="3"/>
      <c r="Q3" s="3"/>
      <c r="R3" s="3"/>
      <c r="S3" s="3"/>
      <c r="T3" s="3"/>
    </row>
    <row r="4" spans="1:20" ht="17.100000000000001" customHeight="1">
      <c r="A4" s="93" t="s">
        <v>138</v>
      </c>
      <c r="B4" s="93"/>
      <c r="C4" s="93"/>
      <c r="D4" s="93"/>
      <c r="E4" s="92"/>
      <c r="F4" s="92"/>
      <c r="G4" s="92"/>
      <c r="H4" s="92"/>
      <c r="I4" s="92"/>
      <c r="J4" s="3"/>
      <c r="K4" s="3"/>
      <c r="L4" s="3"/>
      <c r="M4" s="3"/>
      <c r="N4" s="3"/>
      <c r="O4" s="3"/>
      <c r="P4" s="3"/>
      <c r="Q4" s="3"/>
      <c r="R4" s="3"/>
      <c r="S4" s="3"/>
      <c r="T4" s="3"/>
    </row>
    <row r="5" spans="1:20" s="49" customFormat="1" ht="12" customHeight="1">
      <c r="A5" s="100"/>
      <c r="B5" s="100"/>
      <c r="C5" s="100"/>
      <c r="D5" s="100"/>
      <c r="E5" s="48"/>
      <c r="J5" s="48"/>
      <c r="K5" s="48"/>
      <c r="L5" s="48"/>
      <c r="M5" s="48"/>
      <c r="N5" s="48"/>
      <c r="O5" s="48"/>
      <c r="P5" s="48"/>
      <c r="Q5" s="48"/>
      <c r="R5" s="48"/>
      <c r="S5" s="48"/>
      <c r="T5" s="48"/>
    </row>
    <row r="6" spans="1:20" ht="24.95" customHeight="1">
      <c r="A6" s="101" t="s">
        <v>139</v>
      </c>
      <c r="B6" s="101"/>
      <c r="C6" s="101"/>
      <c r="D6" s="101"/>
      <c r="E6" s="101"/>
      <c r="F6" s="101"/>
      <c r="G6" s="101"/>
      <c r="H6" s="101"/>
      <c r="I6" s="101"/>
      <c r="J6" s="5"/>
      <c r="K6" s="5"/>
      <c r="L6" s="5"/>
      <c r="M6" s="5"/>
      <c r="N6" s="5"/>
      <c r="O6" s="5"/>
      <c r="P6" s="5"/>
      <c r="Q6" s="5"/>
      <c r="R6" s="5"/>
      <c r="S6" s="5"/>
      <c r="T6" s="5"/>
    </row>
    <row r="7" spans="1:20" s="8" customFormat="1" ht="20.100000000000001" customHeight="1">
      <c r="A7" s="101" t="s">
        <v>160</v>
      </c>
      <c r="B7" s="101"/>
      <c r="C7" s="101"/>
      <c r="D7" s="101"/>
      <c r="E7" s="101"/>
      <c r="F7" s="101"/>
      <c r="G7" s="101"/>
      <c r="H7" s="101"/>
      <c r="I7" s="101"/>
      <c r="J7" s="50"/>
      <c r="K7" s="50"/>
      <c r="L7" s="50"/>
      <c r="M7" s="50"/>
      <c r="N7" s="50"/>
      <c r="O7" s="50"/>
      <c r="P7" s="50"/>
      <c r="Q7" s="50"/>
      <c r="R7" s="50"/>
      <c r="S7" s="50"/>
      <c r="T7" s="50"/>
    </row>
    <row r="8" spans="1:20" s="8" customFormat="1" ht="18" customHeight="1">
      <c r="A8" s="102" t="s">
        <v>342</v>
      </c>
      <c r="B8" s="102"/>
      <c r="C8" s="102"/>
      <c r="D8" s="102"/>
      <c r="E8" s="102"/>
      <c r="F8" s="102"/>
      <c r="G8" s="102"/>
      <c r="H8" s="102"/>
      <c r="I8" s="102"/>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3" t="s">
        <v>0</v>
      </c>
      <c r="B10" s="103" t="s">
        <v>140</v>
      </c>
      <c r="C10" s="106" t="s">
        <v>141</v>
      </c>
      <c r="D10" s="107"/>
      <c r="E10" s="110" t="s">
        <v>142</v>
      </c>
      <c r="F10" s="111"/>
      <c r="G10" s="110" t="s">
        <v>143</v>
      </c>
      <c r="H10" s="111"/>
      <c r="I10" s="112" t="s">
        <v>13</v>
      </c>
    </row>
    <row r="11" spans="1:20" s="12" customFormat="1" ht="30" customHeight="1">
      <c r="A11" s="104"/>
      <c r="B11" s="105"/>
      <c r="C11" s="108"/>
      <c r="D11" s="109"/>
      <c r="E11" s="52" t="s">
        <v>144</v>
      </c>
      <c r="F11" s="52" t="s">
        <v>145</v>
      </c>
      <c r="G11" s="52" t="s">
        <v>144</v>
      </c>
      <c r="H11" s="52" t="s">
        <v>145</v>
      </c>
      <c r="I11" s="104"/>
    </row>
    <row r="12" spans="1:20" s="12" customFormat="1" ht="17.45" customHeight="1">
      <c r="A12" s="67">
        <v>1</v>
      </c>
      <c r="B12" s="53" t="s">
        <v>231</v>
      </c>
      <c r="C12" s="54" t="s">
        <v>232</v>
      </c>
      <c r="D12" s="55" t="s">
        <v>233</v>
      </c>
      <c r="E12" s="67"/>
      <c r="F12" s="56" t="str">
        <f>IF(AND(E12&gt;=90),"Xuất sắc",IF(AND(E12&gt;=80),"Tốt",IF(AND(E12&gt;=70),"Khá",IF(AND(E12&gt;=60),"TB",IF(AND(E12&gt;=50),"TB",IF(AND(E12&lt;50),IF(AND(E12&gt;0),"Yếu",IF(AND(E12=0),"Không XL"," "))))))))</f>
        <v>Không XL</v>
      </c>
      <c r="G12" s="67">
        <v>64</v>
      </c>
      <c r="H12" s="56" t="str">
        <f>IF(AND(G12&gt;=90),"Xuất sắc",IF(AND(G12&gt;=80),"Tốt",IF(AND(G12&gt;=70),"Khá",IF(AND(G12&gt;=60),"TB",IF(AND(G12&gt;=50),"TB",IF(AND(G12&lt;50),IF(AND(G12&gt;0),"Yếu",IF(AND(G12=0),"Không XL"," "))))))))</f>
        <v>TB</v>
      </c>
      <c r="I12" s="76"/>
    </row>
    <row r="13" spans="1:20" s="12" customFormat="1" ht="17.45" customHeight="1">
      <c r="A13" s="67">
        <v>2</v>
      </c>
      <c r="B13" s="53" t="s">
        <v>234</v>
      </c>
      <c r="C13" s="54" t="s">
        <v>206</v>
      </c>
      <c r="D13" s="55" t="s">
        <v>235</v>
      </c>
      <c r="E13" s="67"/>
      <c r="F13" s="56" t="str">
        <f t="shared" ref="F13:F56" si="0">IF(AND(E13&gt;=90),"Xuất sắc",IF(AND(E13&gt;=80),"Tốt",IF(AND(E13&gt;=70),"Khá",IF(AND(E13&gt;=60),"TB",IF(AND(E13&gt;=50),"TB",IF(AND(E13&lt;50),IF(AND(E13&gt;0),"Yếu",IF(AND(E13=0),"Không XL"," "))))))))</f>
        <v>Không XL</v>
      </c>
      <c r="G13" s="67">
        <v>67</v>
      </c>
      <c r="H13" s="56" t="str">
        <f t="shared" ref="H13:H56" si="1">IF(AND(G13&gt;=90),"Xuất sắc",IF(AND(G13&gt;=80),"Tốt",IF(AND(G13&gt;=70),"Khá",IF(AND(G13&gt;=60),"TB",IF(AND(G13&gt;=50),"TB",IF(AND(G13&lt;50),IF(AND(G13&gt;0),"Yếu",IF(AND(G13=0),"Không XL"," "))))))))</f>
        <v>TB</v>
      </c>
      <c r="I13" s="76"/>
    </row>
    <row r="14" spans="1:20" s="12" customFormat="1" ht="17.45" customHeight="1">
      <c r="A14" s="67">
        <v>3</v>
      </c>
      <c r="B14" s="53" t="s">
        <v>236</v>
      </c>
      <c r="C14" s="54" t="s">
        <v>237</v>
      </c>
      <c r="D14" s="55" t="s">
        <v>164</v>
      </c>
      <c r="E14" s="67"/>
      <c r="F14" s="56" t="str">
        <f t="shared" si="0"/>
        <v>Không XL</v>
      </c>
      <c r="G14" s="67">
        <v>80</v>
      </c>
      <c r="H14" s="56" t="str">
        <f t="shared" si="1"/>
        <v>Tốt</v>
      </c>
      <c r="I14" s="76" t="s">
        <v>716</v>
      </c>
    </row>
    <row r="15" spans="1:20" s="12" customFormat="1" ht="17.45" customHeight="1">
      <c r="A15" s="67">
        <v>4</v>
      </c>
      <c r="B15" s="53" t="s">
        <v>238</v>
      </c>
      <c r="C15" s="54" t="s">
        <v>239</v>
      </c>
      <c r="D15" s="55" t="s">
        <v>164</v>
      </c>
      <c r="E15" s="67"/>
      <c r="F15" s="56" t="str">
        <f t="shared" si="0"/>
        <v>Không XL</v>
      </c>
      <c r="G15" s="67">
        <v>63</v>
      </c>
      <c r="H15" s="56" t="str">
        <f t="shared" si="1"/>
        <v>TB</v>
      </c>
      <c r="I15" s="77"/>
    </row>
    <row r="16" spans="1:20" s="12" customFormat="1" ht="17.45" customHeight="1">
      <c r="A16" s="67">
        <v>5</v>
      </c>
      <c r="B16" s="53" t="s">
        <v>240</v>
      </c>
      <c r="C16" s="54" t="s">
        <v>241</v>
      </c>
      <c r="D16" s="55" t="s">
        <v>242</v>
      </c>
      <c r="E16" s="67"/>
      <c r="F16" s="56" t="str">
        <f t="shared" si="0"/>
        <v>Không XL</v>
      </c>
      <c r="G16" s="67">
        <v>61</v>
      </c>
      <c r="H16" s="56" t="str">
        <f t="shared" si="1"/>
        <v>TB</v>
      </c>
      <c r="I16" s="77"/>
    </row>
    <row r="17" spans="1:9" s="12" customFormat="1" ht="17.45" customHeight="1">
      <c r="A17" s="67">
        <v>6</v>
      </c>
      <c r="B17" s="53" t="s">
        <v>243</v>
      </c>
      <c r="C17" s="54" t="s">
        <v>244</v>
      </c>
      <c r="D17" s="55" t="s">
        <v>245</v>
      </c>
      <c r="E17" s="67"/>
      <c r="F17" s="56" t="str">
        <f t="shared" si="0"/>
        <v>Không XL</v>
      </c>
      <c r="G17" s="67">
        <v>75</v>
      </c>
      <c r="H17" s="56" t="str">
        <f t="shared" si="1"/>
        <v>Khá</v>
      </c>
      <c r="I17" s="77" t="s">
        <v>712</v>
      </c>
    </row>
    <row r="18" spans="1:9" s="12" customFormat="1" ht="17.45" customHeight="1">
      <c r="A18" s="67">
        <v>7</v>
      </c>
      <c r="B18" s="53" t="s">
        <v>246</v>
      </c>
      <c r="C18" s="54" t="s">
        <v>247</v>
      </c>
      <c r="D18" s="55" t="s">
        <v>248</v>
      </c>
      <c r="E18" s="67"/>
      <c r="F18" s="56" t="str">
        <f t="shared" si="0"/>
        <v>Không XL</v>
      </c>
      <c r="G18" s="67">
        <v>50</v>
      </c>
      <c r="H18" s="56" t="str">
        <f t="shared" si="1"/>
        <v>TB</v>
      </c>
      <c r="I18" s="77"/>
    </row>
    <row r="19" spans="1:9" s="12" customFormat="1" ht="17.45" customHeight="1">
      <c r="A19" s="67">
        <v>8</v>
      </c>
      <c r="B19" s="53" t="s">
        <v>249</v>
      </c>
      <c r="C19" s="54" t="s">
        <v>250</v>
      </c>
      <c r="D19" s="55" t="s">
        <v>251</v>
      </c>
      <c r="E19" s="67"/>
      <c r="F19" s="56" t="str">
        <f t="shared" si="0"/>
        <v>Không XL</v>
      </c>
      <c r="G19" s="67">
        <v>58</v>
      </c>
      <c r="H19" s="56" t="str">
        <f t="shared" si="1"/>
        <v>TB</v>
      </c>
      <c r="I19" s="77"/>
    </row>
    <row r="20" spans="1:9" s="12" customFormat="1" ht="17.45" customHeight="1">
      <c r="A20" s="67">
        <v>9</v>
      </c>
      <c r="B20" s="53" t="s">
        <v>252</v>
      </c>
      <c r="C20" s="54" t="s">
        <v>253</v>
      </c>
      <c r="D20" s="55" t="s">
        <v>254</v>
      </c>
      <c r="E20" s="67"/>
      <c r="F20" s="56" t="str">
        <f t="shared" si="0"/>
        <v>Không XL</v>
      </c>
      <c r="G20" s="67">
        <v>57</v>
      </c>
      <c r="H20" s="56" t="str">
        <f t="shared" si="1"/>
        <v>TB</v>
      </c>
      <c r="I20" s="76"/>
    </row>
    <row r="21" spans="1:9" s="12" customFormat="1" ht="17.45" customHeight="1">
      <c r="A21" s="67">
        <v>10</v>
      </c>
      <c r="B21" s="53" t="s">
        <v>255</v>
      </c>
      <c r="C21" s="54" t="s">
        <v>256</v>
      </c>
      <c r="D21" s="55" t="s">
        <v>254</v>
      </c>
      <c r="E21" s="67"/>
      <c r="F21" s="56" t="str">
        <f t="shared" si="0"/>
        <v>Không XL</v>
      </c>
      <c r="G21" s="67">
        <v>58</v>
      </c>
      <c r="H21" s="56" t="str">
        <f t="shared" si="1"/>
        <v>TB</v>
      </c>
      <c r="I21" s="76"/>
    </row>
    <row r="22" spans="1:9" s="12" customFormat="1" ht="17.45" customHeight="1">
      <c r="A22" s="67">
        <v>11</v>
      </c>
      <c r="B22" s="53" t="s">
        <v>257</v>
      </c>
      <c r="C22" s="54" t="s">
        <v>258</v>
      </c>
      <c r="D22" s="55" t="s">
        <v>259</v>
      </c>
      <c r="E22" s="67"/>
      <c r="F22" s="56" t="str">
        <f t="shared" si="0"/>
        <v>Không XL</v>
      </c>
      <c r="G22" s="67">
        <v>66</v>
      </c>
      <c r="H22" s="56" t="str">
        <f t="shared" si="1"/>
        <v>TB</v>
      </c>
      <c r="I22" s="76"/>
    </row>
    <row r="23" spans="1:9" s="12" customFormat="1" ht="17.45" customHeight="1">
      <c r="A23" s="67">
        <v>12</v>
      </c>
      <c r="B23" s="53" t="s">
        <v>260</v>
      </c>
      <c r="C23" s="54" t="s">
        <v>261</v>
      </c>
      <c r="D23" s="55" t="s">
        <v>262</v>
      </c>
      <c r="E23" s="67"/>
      <c r="F23" s="56" t="str">
        <f t="shared" si="0"/>
        <v>Không XL</v>
      </c>
      <c r="G23" s="67">
        <v>57</v>
      </c>
      <c r="H23" s="56" t="str">
        <f t="shared" si="1"/>
        <v>TB</v>
      </c>
      <c r="I23" s="77"/>
    </row>
    <row r="24" spans="1:9" s="12" customFormat="1" ht="17.45" customHeight="1">
      <c r="A24" s="67">
        <v>13</v>
      </c>
      <c r="B24" s="53" t="s">
        <v>263</v>
      </c>
      <c r="C24" s="54" t="s">
        <v>264</v>
      </c>
      <c r="D24" s="55" t="s">
        <v>172</v>
      </c>
      <c r="E24" s="67"/>
      <c r="F24" s="56" t="str">
        <f t="shared" si="0"/>
        <v>Không XL</v>
      </c>
      <c r="G24" s="67">
        <v>55</v>
      </c>
      <c r="H24" s="56" t="str">
        <f t="shared" si="1"/>
        <v>TB</v>
      </c>
      <c r="I24" s="77"/>
    </row>
    <row r="25" spans="1:9" s="12" customFormat="1" ht="17.45" customHeight="1">
      <c r="A25" s="67">
        <v>14</v>
      </c>
      <c r="B25" s="53" t="s">
        <v>265</v>
      </c>
      <c r="C25" s="54" t="s">
        <v>266</v>
      </c>
      <c r="D25" s="55" t="s">
        <v>172</v>
      </c>
      <c r="E25" s="67"/>
      <c r="F25" s="56" t="str">
        <f t="shared" si="0"/>
        <v>Không XL</v>
      </c>
      <c r="G25" s="67">
        <v>53</v>
      </c>
      <c r="H25" s="56" t="str">
        <f t="shared" si="1"/>
        <v>TB</v>
      </c>
      <c r="I25" s="77"/>
    </row>
    <row r="26" spans="1:9" s="12" customFormat="1" ht="17.45" customHeight="1">
      <c r="A26" s="67">
        <v>15</v>
      </c>
      <c r="B26" s="53" t="s">
        <v>267</v>
      </c>
      <c r="C26" s="54" t="s">
        <v>210</v>
      </c>
      <c r="D26" s="55" t="s">
        <v>268</v>
      </c>
      <c r="E26" s="67"/>
      <c r="F26" s="56" t="str">
        <f t="shared" si="0"/>
        <v>Không XL</v>
      </c>
      <c r="G26" s="67">
        <v>67</v>
      </c>
      <c r="H26" s="56" t="str">
        <f t="shared" si="1"/>
        <v>TB</v>
      </c>
      <c r="I26" s="77"/>
    </row>
    <row r="27" spans="1:9" s="12" customFormat="1" ht="17.45" customHeight="1">
      <c r="A27" s="67">
        <v>16</v>
      </c>
      <c r="B27" s="53" t="s">
        <v>269</v>
      </c>
      <c r="C27" s="54" t="s">
        <v>270</v>
      </c>
      <c r="D27" s="55" t="s">
        <v>176</v>
      </c>
      <c r="E27" s="67"/>
      <c r="F27" s="56" t="str">
        <f t="shared" si="0"/>
        <v>Không XL</v>
      </c>
      <c r="G27" s="67">
        <v>50</v>
      </c>
      <c r="H27" s="56" t="str">
        <f t="shared" si="1"/>
        <v>TB</v>
      </c>
      <c r="I27" s="77"/>
    </row>
    <row r="28" spans="1:9" s="12" customFormat="1" ht="17.45" customHeight="1">
      <c r="A28" s="67">
        <v>17</v>
      </c>
      <c r="B28" s="53" t="s">
        <v>271</v>
      </c>
      <c r="C28" s="54" t="s">
        <v>272</v>
      </c>
      <c r="D28" s="55" t="s">
        <v>176</v>
      </c>
      <c r="E28" s="67"/>
      <c r="F28" s="56" t="str">
        <f t="shared" si="0"/>
        <v>Không XL</v>
      </c>
      <c r="G28" s="67">
        <v>63</v>
      </c>
      <c r="H28" s="56" t="str">
        <f t="shared" si="1"/>
        <v>TB</v>
      </c>
      <c r="I28" s="77"/>
    </row>
    <row r="29" spans="1:9" s="12" customFormat="1" ht="17.45" customHeight="1">
      <c r="A29" s="67">
        <v>18</v>
      </c>
      <c r="B29" s="53" t="s">
        <v>273</v>
      </c>
      <c r="C29" s="54" t="s">
        <v>274</v>
      </c>
      <c r="D29" s="55" t="s">
        <v>275</v>
      </c>
      <c r="E29" s="67"/>
      <c r="F29" s="56" t="str">
        <f t="shared" si="0"/>
        <v>Không XL</v>
      </c>
      <c r="G29" s="67">
        <v>62</v>
      </c>
      <c r="H29" s="56" t="str">
        <f t="shared" si="1"/>
        <v>TB</v>
      </c>
      <c r="I29" s="77"/>
    </row>
    <row r="30" spans="1:9" s="12" customFormat="1" ht="17.45" customHeight="1">
      <c r="A30" s="67">
        <v>19</v>
      </c>
      <c r="B30" s="53" t="s">
        <v>276</v>
      </c>
      <c r="C30" s="54" t="s">
        <v>277</v>
      </c>
      <c r="D30" s="55" t="s">
        <v>178</v>
      </c>
      <c r="E30" s="67"/>
      <c r="F30" s="56" t="str">
        <f t="shared" si="0"/>
        <v>Không XL</v>
      </c>
      <c r="G30" s="67">
        <v>55</v>
      </c>
      <c r="H30" s="56" t="str">
        <f t="shared" si="1"/>
        <v>TB</v>
      </c>
      <c r="I30" s="77"/>
    </row>
    <row r="31" spans="1:9" s="12" customFormat="1" ht="17.45" customHeight="1">
      <c r="A31" s="67">
        <v>20</v>
      </c>
      <c r="B31" s="53" t="s">
        <v>278</v>
      </c>
      <c r="C31" s="54" t="s">
        <v>279</v>
      </c>
      <c r="D31" s="55" t="s">
        <v>280</v>
      </c>
      <c r="E31" s="67"/>
      <c r="F31" s="56" t="str">
        <f t="shared" si="0"/>
        <v>Không XL</v>
      </c>
      <c r="G31" s="67">
        <v>25</v>
      </c>
      <c r="H31" s="56" t="str">
        <f t="shared" si="1"/>
        <v>Yếu</v>
      </c>
      <c r="I31" s="76"/>
    </row>
    <row r="32" spans="1:9" s="12" customFormat="1" ht="17.45" customHeight="1">
      <c r="A32" s="67">
        <v>21</v>
      </c>
      <c r="B32" s="53" t="s">
        <v>281</v>
      </c>
      <c r="C32" s="54" t="s">
        <v>282</v>
      </c>
      <c r="D32" s="55" t="s">
        <v>283</v>
      </c>
      <c r="E32" s="67"/>
      <c r="F32" s="56" t="str">
        <f t="shared" si="0"/>
        <v>Không XL</v>
      </c>
      <c r="G32" s="67">
        <v>61</v>
      </c>
      <c r="H32" s="56" t="str">
        <f t="shared" si="1"/>
        <v>TB</v>
      </c>
      <c r="I32" s="77"/>
    </row>
    <row r="33" spans="1:9" s="12" customFormat="1" ht="17.45" customHeight="1">
      <c r="A33" s="67">
        <v>22</v>
      </c>
      <c r="B33" s="53" t="s">
        <v>284</v>
      </c>
      <c r="C33" s="54" t="s">
        <v>285</v>
      </c>
      <c r="D33" s="55" t="s">
        <v>286</v>
      </c>
      <c r="E33" s="67"/>
      <c r="F33" s="56" t="str">
        <f t="shared" si="0"/>
        <v>Không XL</v>
      </c>
      <c r="G33" s="67">
        <v>25</v>
      </c>
      <c r="H33" s="56" t="str">
        <f t="shared" si="1"/>
        <v>Yếu</v>
      </c>
      <c r="I33" s="77"/>
    </row>
    <row r="34" spans="1:9" s="12" customFormat="1" ht="17.45" customHeight="1">
      <c r="A34" s="67">
        <v>23</v>
      </c>
      <c r="B34" s="53" t="s">
        <v>287</v>
      </c>
      <c r="C34" s="54" t="s">
        <v>288</v>
      </c>
      <c r="D34" s="55" t="s">
        <v>289</v>
      </c>
      <c r="E34" s="67"/>
      <c r="F34" s="56" t="str">
        <f t="shared" si="0"/>
        <v>Không XL</v>
      </c>
      <c r="G34" s="67">
        <v>71</v>
      </c>
      <c r="H34" s="56" t="str">
        <f t="shared" si="1"/>
        <v>Khá</v>
      </c>
      <c r="I34" s="77"/>
    </row>
    <row r="35" spans="1:9" s="12" customFormat="1" ht="17.45" customHeight="1">
      <c r="A35" s="67">
        <v>24</v>
      </c>
      <c r="B35" s="53" t="s">
        <v>290</v>
      </c>
      <c r="C35" s="54" t="s">
        <v>291</v>
      </c>
      <c r="D35" s="55" t="s">
        <v>289</v>
      </c>
      <c r="E35" s="67"/>
      <c r="F35" s="56" t="str">
        <f t="shared" si="0"/>
        <v>Không XL</v>
      </c>
      <c r="G35" s="67">
        <v>68</v>
      </c>
      <c r="H35" s="56" t="str">
        <f t="shared" si="1"/>
        <v>TB</v>
      </c>
      <c r="I35" s="77"/>
    </row>
    <row r="36" spans="1:9" s="12" customFormat="1" ht="17.45" customHeight="1">
      <c r="A36" s="67">
        <v>25</v>
      </c>
      <c r="B36" s="53" t="s">
        <v>292</v>
      </c>
      <c r="C36" s="54" t="s">
        <v>171</v>
      </c>
      <c r="D36" s="55" t="s">
        <v>197</v>
      </c>
      <c r="E36" s="67"/>
      <c r="F36" s="56" t="str">
        <f t="shared" si="0"/>
        <v>Không XL</v>
      </c>
      <c r="G36" s="67">
        <v>25</v>
      </c>
      <c r="H36" s="56" t="str">
        <f t="shared" si="1"/>
        <v>Yếu</v>
      </c>
      <c r="I36" s="77"/>
    </row>
    <row r="37" spans="1:9" s="12" customFormat="1" ht="17.45" customHeight="1">
      <c r="A37" s="67">
        <v>26</v>
      </c>
      <c r="B37" s="53" t="s">
        <v>293</v>
      </c>
      <c r="C37" s="54" t="s">
        <v>294</v>
      </c>
      <c r="D37" s="55" t="s">
        <v>295</v>
      </c>
      <c r="E37" s="67"/>
      <c r="F37" s="56" t="str">
        <f t="shared" si="0"/>
        <v>Không XL</v>
      </c>
      <c r="G37" s="67">
        <v>60</v>
      </c>
      <c r="H37" s="56" t="str">
        <f t="shared" si="1"/>
        <v>TB</v>
      </c>
      <c r="I37" s="77"/>
    </row>
    <row r="38" spans="1:9" s="12" customFormat="1" ht="17.45" customHeight="1">
      <c r="A38" s="67">
        <v>27</v>
      </c>
      <c r="B38" s="53" t="s">
        <v>296</v>
      </c>
      <c r="C38" s="54" t="s">
        <v>297</v>
      </c>
      <c r="D38" s="55" t="s">
        <v>298</v>
      </c>
      <c r="E38" s="67"/>
      <c r="F38" s="56" t="str">
        <f t="shared" si="0"/>
        <v>Không XL</v>
      </c>
      <c r="G38" s="67">
        <v>67</v>
      </c>
      <c r="H38" s="56" t="str">
        <f t="shared" si="1"/>
        <v>TB</v>
      </c>
      <c r="I38" s="76"/>
    </row>
    <row r="39" spans="1:9" s="12" customFormat="1" ht="17.45" customHeight="1">
      <c r="A39" s="67">
        <v>28</v>
      </c>
      <c r="B39" s="53" t="s">
        <v>299</v>
      </c>
      <c r="C39" s="54" t="s">
        <v>300</v>
      </c>
      <c r="D39" s="55" t="s">
        <v>301</v>
      </c>
      <c r="E39" s="67"/>
      <c r="F39" s="56" t="str">
        <f t="shared" si="0"/>
        <v>Không XL</v>
      </c>
      <c r="G39" s="67">
        <v>61</v>
      </c>
      <c r="H39" s="56" t="str">
        <f t="shared" si="1"/>
        <v>TB</v>
      </c>
      <c r="I39" s="77"/>
    </row>
    <row r="40" spans="1:9" s="12" customFormat="1" ht="17.45" customHeight="1">
      <c r="A40" s="67">
        <v>29</v>
      </c>
      <c r="B40" s="53" t="s">
        <v>302</v>
      </c>
      <c r="C40" s="54" t="s">
        <v>303</v>
      </c>
      <c r="D40" s="55" t="s">
        <v>301</v>
      </c>
      <c r="E40" s="67"/>
      <c r="F40" s="56" t="str">
        <f t="shared" si="0"/>
        <v>Không XL</v>
      </c>
      <c r="G40" s="67">
        <v>60</v>
      </c>
      <c r="H40" s="56" t="str">
        <f t="shared" si="1"/>
        <v>TB</v>
      </c>
      <c r="I40" s="76"/>
    </row>
    <row r="41" spans="1:9" s="12" customFormat="1" ht="17.45" customHeight="1">
      <c r="A41" s="67">
        <v>30</v>
      </c>
      <c r="B41" s="53" t="s">
        <v>304</v>
      </c>
      <c r="C41" s="54" t="s">
        <v>305</v>
      </c>
      <c r="D41" s="55" t="s">
        <v>306</v>
      </c>
      <c r="E41" s="67"/>
      <c r="F41" s="56" t="str">
        <f t="shared" si="0"/>
        <v>Không XL</v>
      </c>
      <c r="G41" s="67">
        <v>61</v>
      </c>
      <c r="H41" s="56" t="str">
        <f t="shared" si="1"/>
        <v>TB</v>
      </c>
      <c r="I41" s="76"/>
    </row>
    <row r="42" spans="1:9" s="12" customFormat="1" ht="17.45" customHeight="1">
      <c r="A42" s="67">
        <v>31</v>
      </c>
      <c r="B42" s="53" t="s">
        <v>307</v>
      </c>
      <c r="C42" s="54" t="s">
        <v>308</v>
      </c>
      <c r="D42" s="55" t="s">
        <v>309</v>
      </c>
      <c r="E42" s="67"/>
      <c r="F42" s="56" t="str">
        <f t="shared" si="0"/>
        <v>Không XL</v>
      </c>
      <c r="G42" s="67">
        <v>62</v>
      </c>
      <c r="H42" s="56" t="str">
        <f t="shared" si="1"/>
        <v>TB</v>
      </c>
      <c r="I42" s="76"/>
    </row>
    <row r="43" spans="1:9" s="12" customFormat="1" ht="17.45" customHeight="1">
      <c r="A43" s="67">
        <v>32</v>
      </c>
      <c r="B43" s="53" t="s">
        <v>310</v>
      </c>
      <c r="C43" s="54" t="s">
        <v>311</v>
      </c>
      <c r="D43" s="55" t="s">
        <v>309</v>
      </c>
      <c r="E43" s="67"/>
      <c r="F43" s="56" t="str">
        <f t="shared" si="0"/>
        <v>Không XL</v>
      </c>
      <c r="G43" s="67">
        <v>45</v>
      </c>
      <c r="H43" s="56" t="str">
        <f t="shared" si="1"/>
        <v>Yếu</v>
      </c>
      <c r="I43" s="77"/>
    </row>
    <row r="44" spans="1:9" s="12" customFormat="1" ht="17.45" customHeight="1">
      <c r="A44" s="67">
        <v>33</v>
      </c>
      <c r="B44" s="53" t="s">
        <v>312</v>
      </c>
      <c r="C44" s="54" t="s">
        <v>313</v>
      </c>
      <c r="D44" s="55" t="s">
        <v>209</v>
      </c>
      <c r="E44" s="67"/>
      <c r="F44" s="56" t="str">
        <f t="shared" si="0"/>
        <v>Không XL</v>
      </c>
      <c r="G44" s="67">
        <v>70</v>
      </c>
      <c r="H44" s="56" t="str">
        <f t="shared" si="1"/>
        <v>Khá</v>
      </c>
      <c r="I44" s="77"/>
    </row>
    <row r="45" spans="1:9" s="12" customFormat="1" ht="17.45" customHeight="1">
      <c r="A45" s="67">
        <v>34</v>
      </c>
      <c r="B45" s="53" t="s">
        <v>314</v>
      </c>
      <c r="C45" s="54" t="s">
        <v>315</v>
      </c>
      <c r="D45" s="55" t="s">
        <v>316</v>
      </c>
      <c r="E45" s="67"/>
      <c r="F45" s="56" t="str">
        <f t="shared" si="0"/>
        <v>Không XL</v>
      </c>
      <c r="G45" s="67">
        <v>70</v>
      </c>
      <c r="H45" s="56" t="str">
        <f t="shared" si="1"/>
        <v>Khá</v>
      </c>
      <c r="I45" s="77"/>
    </row>
    <row r="46" spans="1:9" s="12" customFormat="1" ht="17.45" customHeight="1">
      <c r="A46" s="67">
        <v>35</v>
      </c>
      <c r="B46" s="53" t="s">
        <v>317</v>
      </c>
      <c r="C46" s="54" t="s">
        <v>318</v>
      </c>
      <c r="D46" s="55" t="s">
        <v>319</v>
      </c>
      <c r="E46" s="67"/>
      <c r="F46" s="56" t="str">
        <f t="shared" si="0"/>
        <v>Không XL</v>
      </c>
      <c r="G46" s="67">
        <v>67</v>
      </c>
      <c r="H46" s="56" t="str">
        <f t="shared" si="1"/>
        <v>TB</v>
      </c>
      <c r="I46" s="77"/>
    </row>
    <row r="47" spans="1:9" s="12" customFormat="1" ht="17.45" customHeight="1">
      <c r="A47" s="67">
        <v>36</v>
      </c>
      <c r="B47" s="53" t="s">
        <v>320</v>
      </c>
      <c r="C47" s="54" t="s">
        <v>171</v>
      </c>
      <c r="D47" s="55" t="s">
        <v>321</v>
      </c>
      <c r="E47" s="67"/>
      <c r="F47" s="56" t="str">
        <f t="shared" si="0"/>
        <v>Không XL</v>
      </c>
      <c r="G47" s="67">
        <v>71</v>
      </c>
      <c r="H47" s="56" t="str">
        <f t="shared" si="1"/>
        <v>Khá</v>
      </c>
      <c r="I47" s="77" t="s">
        <v>715</v>
      </c>
    </row>
    <row r="48" spans="1:9" s="12" customFormat="1" ht="17.45" customHeight="1">
      <c r="A48" s="67">
        <v>37</v>
      </c>
      <c r="B48" s="53" t="s">
        <v>322</v>
      </c>
      <c r="C48" s="54" t="s">
        <v>323</v>
      </c>
      <c r="D48" s="55" t="s">
        <v>324</v>
      </c>
      <c r="E48" s="67"/>
      <c r="F48" s="56" t="str">
        <f t="shared" si="0"/>
        <v>Không XL</v>
      </c>
      <c r="G48" s="67">
        <v>67</v>
      </c>
      <c r="H48" s="56" t="str">
        <f t="shared" si="1"/>
        <v>TB</v>
      </c>
      <c r="I48" s="77"/>
    </row>
    <row r="49" spans="1:9" s="12" customFormat="1" ht="17.45" customHeight="1">
      <c r="A49" s="67">
        <v>38</v>
      </c>
      <c r="B49" s="53" t="s">
        <v>325</v>
      </c>
      <c r="C49" s="54" t="s">
        <v>206</v>
      </c>
      <c r="D49" s="55" t="s">
        <v>326</v>
      </c>
      <c r="E49" s="67"/>
      <c r="F49" s="56" t="str">
        <f t="shared" si="0"/>
        <v>Không XL</v>
      </c>
      <c r="G49" s="67">
        <v>64</v>
      </c>
      <c r="H49" s="56" t="str">
        <f t="shared" si="1"/>
        <v>TB</v>
      </c>
      <c r="I49" s="77"/>
    </row>
    <row r="50" spans="1:9" s="12" customFormat="1" ht="17.45" customHeight="1">
      <c r="A50" s="67">
        <v>39</v>
      </c>
      <c r="B50" s="53" t="s">
        <v>327</v>
      </c>
      <c r="C50" s="54" t="s">
        <v>318</v>
      </c>
      <c r="D50" s="55" t="s">
        <v>223</v>
      </c>
      <c r="E50" s="67"/>
      <c r="F50" s="56" t="str">
        <f t="shared" si="0"/>
        <v>Không XL</v>
      </c>
      <c r="G50" s="67">
        <v>67</v>
      </c>
      <c r="H50" s="56" t="str">
        <f t="shared" si="1"/>
        <v>TB</v>
      </c>
      <c r="I50" s="77"/>
    </row>
    <row r="51" spans="1:9" s="12" customFormat="1" ht="17.45" customHeight="1">
      <c r="A51" s="67">
        <v>40</v>
      </c>
      <c r="B51" s="53" t="s">
        <v>328</v>
      </c>
      <c r="C51" s="54" t="s">
        <v>329</v>
      </c>
      <c r="D51" s="55" t="s">
        <v>330</v>
      </c>
      <c r="E51" s="67"/>
      <c r="F51" s="56" t="str">
        <f t="shared" si="0"/>
        <v>Không XL</v>
      </c>
      <c r="G51" s="67">
        <v>63</v>
      </c>
      <c r="H51" s="56" t="str">
        <f t="shared" si="1"/>
        <v>TB</v>
      </c>
      <c r="I51" s="76"/>
    </row>
    <row r="52" spans="1:9" s="12" customFormat="1" ht="17.45" customHeight="1">
      <c r="A52" s="67">
        <v>41</v>
      </c>
      <c r="B52" s="53" t="s">
        <v>331</v>
      </c>
      <c r="C52" s="54" t="s">
        <v>332</v>
      </c>
      <c r="D52" s="55" t="s">
        <v>225</v>
      </c>
      <c r="E52" s="67"/>
      <c r="F52" s="56" t="str">
        <f t="shared" si="0"/>
        <v>Không XL</v>
      </c>
      <c r="G52" s="67">
        <v>66</v>
      </c>
      <c r="H52" s="56" t="str">
        <f t="shared" si="1"/>
        <v>TB</v>
      </c>
      <c r="I52" s="77" t="s">
        <v>713</v>
      </c>
    </row>
    <row r="53" spans="1:9" s="12" customFormat="1" ht="17.45" customHeight="1">
      <c r="A53" s="67">
        <v>42</v>
      </c>
      <c r="B53" s="53" t="s">
        <v>333</v>
      </c>
      <c r="C53" s="54" t="s">
        <v>334</v>
      </c>
      <c r="D53" s="55" t="s">
        <v>335</v>
      </c>
      <c r="E53" s="67"/>
      <c r="F53" s="56" t="str">
        <f t="shared" si="0"/>
        <v>Không XL</v>
      </c>
      <c r="G53" s="67">
        <v>76</v>
      </c>
      <c r="H53" s="56" t="str">
        <f t="shared" si="1"/>
        <v>Khá</v>
      </c>
      <c r="I53" s="77" t="s">
        <v>714</v>
      </c>
    </row>
    <row r="54" spans="1:9" s="12" customFormat="1" ht="17.45" customHeight="1">
      <c r="A54" s="67">
        <v>43</v>
      </c>
      <c r="B54" s="53" t="s">
        <v>336</v>
      </c>
      <c r="C54" s="54" t="s">
        <v>337</v>
      </c>
      <c r="D54" s="55" t="s">
        <v>227</v>
      </c>
      <c r="E54" s="67"/>
      <c r="F54" s="56" t="str">
        <f t="shared" si="0"/>
        <v>Không XL</v>
      </c>
      <c r="G54" s="67">
        <v>50</v>
      </c>
      <c r="H54" s="56" t="str">
        <f t="shared" si="1"/>
        <v>TB</v>
      </c>
      <c r="I54" s="77"/>
    </row>
    <row r="55" spans="1:9" s="12" customFormat="1" ht="17.45" customHeight="1">
      <c r="A55" s="67">
        <v>44</v>
      </c>
      <c r="B55" s="53" t="s">
        <v>338</v>
      </c>
      <c r="C55" s="54" t="s">
        <v>339</v>
      </c>
      <c r="D55" s="55" t="s">
        <v>227</v>
      </c>
      <c r="E55" s="67"/>
      <c r="F55" s="56" t="str">
        <f t="shared" si="0"/>
        <v>Không XL</v>
      </c>
      <c r="G55" s="67">
        <v>57</v>
      </c>
      <c r="H55" s="56" t="str">
        <f t="shared" si="1"/>
        <v>TB</v>
      </c>
      <c r="I55" s="77"/>
    </row>
    <row r="56" spans="1:9" s="12" customFormat="1" ht="17.45" customHeight="1">
      <c r="A56" s="67">
        <v>45</v>
      </c>
      <c r="B56" s="53" t="s">
        <v>340</v>
      </c>
      <c r="C56" s="54" t="s">
        <v>341</v>
      </c>
      <c r="D56" s="55" t="s">
        <v>227</v>
      </c>
      <c r="E56" s="67"/>
      <c r="F56" s="56" t="str">
        <f t="shared" si="0"/>
        <v>Không XL</v>
      </c>
      <c r="G56" s="67">
        <v>68</v>
      </c>
      <c r="H56" s="56" t="str">
        <f t="shared" si="1"/>
        <v>TB</v>
      </c>
      <c r="I56" s="77"/>
    </row>
    <row r="57" spans="1:9" ht="20.100000000000001" customHeight="1">
      <c r="A57" s="46"/>
      <c r="B57" s="46"/>
      <c r="C57" s="113" t="s">
        <v>146</v>
      </c>
      <c r="D57" s="113"/>
      <c r="E57" s="113"/>
      <c r="F57" s="113"/>
      <c r="G57" s="113"/>
      <c r="H57" s="113"/>
      <c r="I57" s="113"/>
    </row>
    <row r="58" spans="1:9" ht="18" customHeight="1">
      <c r="C58" s="114" t="s">
        <v>147</v>
      </c>
      <c r="D58" s="115"/>
      <c r="E58" s="118" t="s">
        <v>142</v>
      </c>
      <c r="F58" s="119"/>
      <c r="G58" s="118" t="s">
        <v>143</v>
      </c>
      <c r="H58" s="119"/>
      <c r="I58" s="120" t="s">
        <v>13</v>
      </c>
    </row>
    <row r="59" spans="1:9" s="12" customFormat="1" ht="18" customHeight="1">
      <c r="C59" s="116"/>
      <c r="D59" s="117"/>
      <c r="E59" s="52" t="s">
        <v>148</v>
      </c>
      <c r="F59" s="19" t="s">
        <v>149</v>
      </c>
      <c r="G59" s="52" t="s">
        <v>148</v>
      </c>
      <c r="H59" s="19" t="s">
        <v>149</v>
      </c>
      <c r="I59" s="121"/>
    </row>
    <row r="60" spans="1:9" ht="18" customHeight="1">
      <c r="C60" s="95" t="s">
        <v>150</v>
      </c>
      <c r="D60" s="96"/>
      <c r="E60" s="57">
        <f>COUNTIF(F12:F56,"Xuất sắc")</f>
        <v>0</v>
      </c>
      <c r="F60" s="58">
        <f>E60*100/$A$56</f>
        <v>0</v>
      </c>
      <c r="G60" s="57">
        <f>COUNTIF(H12:H56,"Xuất sắc")</f>
        <v>0</v>
      </c>
      <c r="H60" s="58">
        <f>G60*100/$A$56</f>
        <v>0</v>
      </c>
      <c r="I60" s="59"/>
    </row>
    <row r="61" spans="1:9" ht="18" customHeight="1">
      <c r="C61" s="95" t="s">
        <v>151</v>
      </c>
      <c r="D61" s="96"/>
      <c r="E61" s="57">
        <f>COUNTIF(F12:F56,"Tốt")</f>
        <v>0</v>
      </c>
      <c r="F61" s="58">
        <f t="shared" ref="F61:F65" si="2">E61*100/$A$56</f>
        <v>0</v>
      </c>
      <c r="G61" s="57">
        <f>COUNTIF(H12:H56,"Tốt")</f>
        <v>1</v>
      </c>
      <c r="H61" s="58">
        <f t="shared" ref="H61:H65" si="3">G61*100/$A$56</f>
        <v>2.2222222222222223</v>
      </c>
      <c r="I61" s="59"/>
    </row>
    <row r="62" spans="1:9" ht="18" customHeight="1">
      <c r="C62" s="95" t="s">
        <v>152</v>
      </c>
      <c r="D62" s="96"/>
      <c r="E62" s="57">
        <f>COUNTIF(F12:F56,"Khá")</f>
        <v>0</v>
      </c>
      <c r="F62" s="58">
        <f t="shared" si="2"/>
        <v>0</v>
      </c>
      <c r="G62" s="57">
        <f>COUNTIF(H12:H56,"Khá")</f>
        <v>6</v>
      </c>
      <c r="H62" s="58">
        <f t="shared" si="3"/>
        <v>13.333333333333334</v>
      </c>
      <c r="I62" s="59"/>
    </row>
    <row r="63" spans="1:9" ht="18" customHeight="1">
      <c r="C63" s="95" t="s">
        <v>153</v>
      </c>
      <c r="D63" s="96"/>
      <c r="E63" s="57">
        <f>COUNTIF(F12:F56,"TB")</f>
        <v>0</v>
      </c>
      <c r="F63" s="58">
        <f t="shared" si="2"/>
        <v>0</v>
      </c>
      <c r="G63" s="57">
        <f>COUNTIF(H12:H56,"TB")</f>
        <v>34</v>
      </c>
      <c r="H63" s="58">
        <f t="shared" si="3"/>
        <v>75.555555555555557</v>
      </c>
      <c r="I63" s="59"/>
    </row>
    <row r="64" spans="1:9" ht="18" customHeight="1">
      <c r="C64" s="95" t="s">
        <v>154</v>
      </c>
      <c r="D64" s="96"/>
      <c r="E64" s="57">
        <f>COUNTIF(F12:F56,"Yếu")</f>
        <v>0</v>
      </c>
      <c r="F64" s="58">
        <f t="shared" si="2"/>
        <v>0</v>
      </c>
      <c r="G64" s="57">
        <f>COUNTIF(H12:H56,"Yếu")</f>
        <v>4</v>
      </c>
      <c r="H64" s="58">
        <f t="shared" si="3"/>
        <v>8.8888888888888893</v>
      </c>
      <c r="I64" s="59"/>
    </row>
    <row r="65" spans="1:10" ht="18" customHeight="1" thickBot="1">
      <c r="C65" s="97" t="s">
        <v>155</v>
      </c>
      <c r="D65" s="98"/>
      <c r="E65" s="60">
        <f>COUNTIF(F12:F56,"Không XL")</f>
        <v>45</v>
      </c>
      <c r="F65" s="61">
        <f t="shared" si="2"/>
        <v>100</v>
      </c>
      <c r="G65" s="60">
        <f>COUNTIF(H12:H56,"Không XL")</f>
        <v>0</v>
      </c>
      <c r="H65" s="61">
        <f t="shared" si="3"/>
        <v>0</v>
      </c>
      <c r="I65" s="62"/>
    </row>
    <row r="66" spans="1:10">
      <c r="C66" s="66"/>
      <c r="D66" s="66"/>
      <c r="F66" s="63"/>
    </row>
    <row r="67" spans="1:10" ht="18" customHeight="1">
      <c r="E67" s="99" t="s">
        <v>156</v>
      </c>
      <c r="F67" s="99"/>
      <c r="G67" s="99"/>
      <c r="H67" s="99"/>
      <c r="I67" s="99"/>
    </row>
    <row r="68" spans="1:10" ht="18" customHeight="1">
      <c r="A68" s="92" t="s">
        <v>157</v>
      </c>
      <c r="B68" s="92"/>
      <c r="C68" s="92"/>
      <c r="D68" s="92"/>
      <c r="E68" s="92"/>
      <c r="F68" s="92" t="s">
        <v>142</v>
      </c>
      <c r="G68" s="92"/>
      <c r="H68" s="92"/>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456</v>
      </c>
      <c r="I73" s="74" t="s">
        <v>457</v>
      </c>
    </row>
  </sheetData>
  <sheetProtection password="DC87" sheet="1" objects="1" scenarios="1"/>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11" priority="1" stopIfTrue="1" operator="equal">
      <formula>"SVG"</formula>
    </cfRule>
    <cfRule type="cellIs" dxfId="10"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view="pageBreakPreview" topLeftCell="A7" zoomScaleNormal="100" zoomScaleSheetLayoutView="100" workbookViewId="0">
      <selection activeCell="F20" sqref="F20"/>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2" t="s">
        <v>134</v>
      </c>
      <c r="B2" s="122"/>
      <c r="C2" s="122"/>
      <c r="D2" s="122"/>
      <c r="E2" s="93" t="s">
        <v>135</v>
      </c>
      <c r="F2" s="93"/>
      <c r="G2" s="93"/>
      <c r="H2" s="93"/>
      <c r="I2" s="93"/>
      <c r="J2" s="3"/>
      <c r="K2" s="3"/>
      <c r="L2" s="3"/>
      <c r="M2" s="3"/>
      <c r="N2" s="3"/>
      <c r="O2" s="3"/>
      <c r="P2" s="3"/>
      <c r="Q2" s="3"/>
      <c r="R2" s="3"/>
      <c r="S2" s="3"/>
      <c r="T2" s="3"/>
    </row>
    <row r="3" spans="1:20" ht="17.100000000000001" customHeight="1">
      <c r="A3" s="93" t="s">
        <v>136</v>
      </c>
      <c r="B3" s="93"/>
      <c r="C3" s="93"/>
      <c r="D3" s="93"/>
      <c r="E3" s="94" t="s">
        <v>137</v>
      </c>
      <c r="F3" s="94"/>
      <c r="G3" s="94"/>
      <c r="H3" s="94"/>
      <c r="I3" s="94"/>
      <c r="J3" s="3"/>
      <c r="K3" s="3"/>
      <c r="L3" s="3"/>
      <c r="M3" s="3"/>
      <c r="N3" s="3"/>
      <c r="O3" s="3"/>
      <c r="P3" s="3"/>
      <c r="Q3" s="3"/>
      <c r="R3" s="3"/>
      <c r="S3" s="3"/>
      <c r="T3" s="3"/>
    </row>
    <row r="4" spans="1:20" ht="17.100000000000001" customHeight="1">
      <c r="A4" s="93" t="s">
        <v>138</v>
      </c>
      <c r="B4" s="93"/>
      <c r="C4" s="93"/>
      <c r="D4" s="93"/>
      <c r="E4" s="92"/>
      <c r="F4" s="92"/>
      <c r="G4" s="92"/>
      <c r="H4" s="92"/>
      <c r="I4" s="92"/>
      <c r="J4" s="3"/>
      <c r="K4" s="3"/>
      <c r="L4" s="3"/>
      <c r="M4" s="3"/>
      <c r="N4" s="3"/>
      <c r="O4" s="3"/>
      <c r="P4" s="3"/>
      <c r="Q4" s="3"/>
      <c r="R4" s="3"/>
      <c r="S4" s="3"/>
      <c r="T4" s="3"/>
    </row>
    <row r="5" spans="1:20" s="49" customFormat="1" ht="12" customHeight="1">
      <c r="A5" s="100"/>
      <c r="B5" s="100"/>
      <c r="C5" s="100"/>
      <c r="D5" s="100"/>
      <c r="E5" s="48"/>
      <c r="J5" s="48"/>
      <c r="K5" s="48"/>
      <c r="L5" s="48"/>
      <c r="M5" s="48"/>
      <c r="N5" s="48"/>
      <c r="O5" s="48"/>
      <c r="P5" s="48"/>
      <c r="Q5" s="48"/>
      <c r="R5" s="48"/>
      <c r="S5" s="48"/>
      <c r="T5" s="48"/>
    </row>
    <row r="6" spans="1:20" ht="24.95" customHeight="1">
      <c r="A6" s="101" t="s">
        <v>139</v>
      </c>
      <c r="B6" s="101"/>
      <c r="C6" s="101"/>
      <c r="D6" s="101"/>
      <c r="E6" s="101"/>
      <c r="F6" s="101"/>
      <c r="G6" s="101"/>
      <c r="H6" s="101"/>
      <c r="I6" s="101"/>
      <c r="J6" s="5"/>
      <c r="K6" s="5"/>
      <c r="L6" s="5"/>
      <c r="M6" s="5"/>
      <c r="N6" s="5"/>
      <c r="O6" s="5"/>
      <c r="P6" s="5"/>
      <c r="Q6" s="5"/>
      <c r="R6" s="5"/>
      <c r="S6" s="5"/>
      <c r="T6" s="5"/>
    </row>
    <row r="7" spans="1:20" s="8" customFormat="1" ht="20.100000000000001" customHeight="1">
      <c r="A7" s="101" t="s">
        <v>160</v>
      </c>
      <c r="B7" s="101"/>
      <c r="C7" s="101"/>
      <c r="D7" s="101"/>
      <c r="E7" s="101"/>
      <c r="F7" s="101"/>
      <c r="G7" s="101"/>
      <c r="H7" s="101"/>
      <c r="I7" s="101"/>
      <c r="J7" s="50"/>
      <c r="K7" s="50"/>
      <c r="L7" s="50"/>
      <c r="M7" s="50"/>
      <c r="N7" s="50"/>
      <c r="O7" s="50"/>
      <c r="P7" s="50"/>
      <c r="Q7" s="50"/>
      <c r="R7" s="50"/>
      <c r="S7" s="50"/>
      <c r="T7" s="50"/>
    </row>
    <row r="8" spans="1:20" s="8" customFormat="1" ht="18" customHeight="1">
      <c r="A8" s="102" t="s">
        <v>455</v>
      </c>
      <c r="B8" s="102"/>
      <c r="C8" s="102"/>
      <c r="D8" s="102"/>
      <c r="E8" s="102"/>
      <c r="F8" s="102"/>
      <c r="G8" s="102"/>
      <c r="H8" s="102"/>
      <c r="I8" s="102"/>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3" t="s">
        <v>0</v>
      </c>
      <c r="B10" s="103" t="s">
        <v>140</v>
      </c>
      <c r="C10" s="106" t="s">
        <v>141</v>
      </c>
      <c r="D10" s="107"/>
      <c r="E10" s="110" t="s">
        <v>142</v>
      </c>
      <c r="F10" s="111"/>
      <c r="G10" s="110" t="s">
        <v>143</v>
      </c>
      <c r="H10" s="111"/>
      <c r="I10" s="112" t="s">
        <v>13</v>
      </c>
    </row>
    <row r="11" spans="1:20" s="12" customFormat="1" ht="30" customHeight="1">
      <c r="A11" s="104"/>
      <c r="B11" s="105"/>
      <c r="C11" s="108"/>
      <c r="D11" s="109"/>
      <c r="E11" s="52" t="s">
        <v>144</v>
      </c>
      <c r="F11" s="52" t="s">
        <v>145</v>
      </c>
      <c r="G11" s="52" t="s">
        <v>144</v>
      </c>
      <c r="H11" s="52" t="s">
        <v>145</v>
      </c>
      <c r="I11" s="104"/>
    </row>
    <row r="12" spans="1:20" s="12" customFormat="1" ht="17.45" customHeight="1">
      <c r="A12" s="67">
        <v>1</v>
      </c>
      <c r="B12" s="53" t="s">
        <v>343</v>
      </c>
      <c r="C12" s="54" t="s">
        <v>171</v>
      </c>
      <c r="D12" s="55" t="s">
        <v>233</v>
      </c>
      <c r="E12" s="67"/>
      <c r="F12" s="56" t="str">
        <f>IF(AND(E12&gt;=90),"Xuất sắc",IF(AND(E12&gt;=80),"Tốt",IF(AND(E12&gt;=70),"Khá",IF(AND(E12&gt;=60),"TB",IF(AND(E12&gt;=50),"TB",IF(AND(E12&lt;50),IF(AND(E12&gt;0),"Yếu",IF(AND(E12=0),"Không XL"," "))))))))</f>
        <v>Không XL</v>
      </c>
      <c r="G12" s="67">
        <v>50</v>
      </c>
      <c r="H12" s="56" t="str">
        <f>IF(AND(G12&gt;=90),"Xuất sắc",IF(AND(G12&gt;=80),"Tốt",IF(AND(G12&gt;=70),"Khá",IF(AND(G12&gt;=60),"TB",IF(AND(G12&gt;=50),"TB",IF(AND(G12&lt;50),IF(AND(G12&gt;0),"Yếu",IF(AND(G12=0),"Không XL"," "))))))))</f>
        <v>TB</v>
      </c>
      <c r="I12" s="76"/>
    </row>
    <row r="13" spans="1:20" s="12" customFormat="1" ht="17.45" customHeight="1">
      <c r="A13" s="67">
        <v>2</v>
      </c>
      <c r="B13" s="53" t="s">
        <v>344</v>
      </c>
      <c r="C13" s="54" t="s">
        <v>345</v>
      </c>
      <c r="D13" s="55" t="s">
        <v>233</v>
      </c>
      <c r="E13" s="67"/>
      <c r="F13" s="56" t="str">
        <f t="shared" ref="F13:F62" si="0">IF(AND(E13&gt;=90),"Xuất sắc",IF(AND(E13&gt;=80),"Tốt",IF(AND(E13&gt;=70),"Khá",IF(AND(E13&gt;=60),"TB",IF(AND(E13&gt;=50),"TB",IF(AND(E13&lt;50),IF(AND(E13&gt;0),"Yếu",IF(AND(E13=0),"Không XL"," "))))))))</f>
        <v>Không XL</v>
      </c>
      <c r="G13" s="67">
        <v>84</v>
      </c>
      <c r="H13" s="56" t="str">
        <f t="shared" ref="H13:H62" si="1">IF(AND(G13&gt;=90),"Xuất sắc",IF(AND(G13&gt;=80),"Tốt",IF(AND(G13&gt;=70),"Khá",IF(AND(G13&gt;=60),"TB",IF(AND(G13&gt;=50),"TB",IF(AND(G13&lt;50),IF(AND(G13&gt;0),"Yếu",IF(AND(G13=0),"Không XL"," "))))))))</f>
        <v>Tốt</v>
      </c>
      <c r="I13" s="76" t="s">
        <v>713</v>
      </c>
    </row>
    <row r="14" spans="1:20" s="12" customFormat="1" ht="17.45" customHeight="1">
      <c r="A14" s="67">
        <v>3</v>
      </c>
      <c r="B14" s="53" t="s">
        <v>346</v>
      </c>
      <c r="C14" s="54" t="s">
        <v>347</v>
      </c>
      <c r="D14" s="55" t="s">
        <v>348</v>
      </c>
      <c r="E14" s="67"/>
      <c r="F14" s="56" t="str">
        <f t="shared" si="0"/>
        <v>Không XL</v>
      </c>
      <c r="G14" s="67">
        <v>25</v>
      </c>
      <c r="H14" s="56" t="str">
        <f t="shared" si="1"/>
        <v>Yếu</v>
      </c>
      <c r="I14" s="76"/>
    </row>
    <row r="15" spans="1:20" s="12" customFormat="1" ht="17.45" customHeight="1">
      <c r="A15" s="67">
        <v>4</v>
      </c>
      <c r="B15" s="53" t="s">
        <v>349</v>
      </c>
      <c r="C15" s="54" t="s">
        <v>350</v>
      </c>
      <c r="D15" s="55" t="s">
        <v>166</v>
      </c>
      <c r="E15" s="67"/>
      <c r="F15" s="56" t="str">
        <f t="shared" si="0"/>
        <v>Không XL</v>
      </c>
      <c r="G15" s="67">
        <v>51</v>
      </c>
      <c r="H15" s="56" t="str">
        <f t="shared" si="1"/>
        <v>TB</v>
      </c>
      <c r="I15" s="77"/>
    </row>
    <row r="16" spans="1:20" s="12" customFormat="1" ht="17.45" customHeight="1">
      <c r="A16" s="67">
        <v>5</v>
      </c>
      <c r="B16" s="53" t="s">
        <v>351</v>
      </c>
      <c r="C16" s="54" t="s">
        <v>352</v>
      </c>
      <c r="D16" s="55" t="s">
        <v>353</v>
      </c>
      <c r="E16" s="67"/>
      <c r="F16" s="56" t="str">
        <f t="shared" si="0"/>
        <v>Không XL</v>
      </c>
      <c r="G16" s="67">
        <v>50</v>
      </c>
      <c r="H16" s="56" t="str">
        <f t="shared" si="1"/>
        <v>TB</v>
      </c>
      <c r="I16" s="77"/>
    </row>
    <row r="17" spans="1:9" s="12" customFormat="1" ht="17.45" customHeight="1">
      <c r="A17" s="67">
        <v>6</v>
      </c>
      <c r="B17" s="53" t="s">
        <v>354</v>
      </c>
      <c r="C17" s="54" t="s">
        <v>210</v>
      </c>
      <c r="D17" s="55" t="s">
        <v>355</v>
      </c>
      <c r="E17" s="67"/>
      <c r="F17" s="56" t="str">
        <f t="shared" si="0"/>
        <v>Không XL</v>
      </c>
      <c r="G17" s="67">
        <v>59</v>
      </c>
      <c r="H17" s="56" t="str">
        <f t="shared" si="1"/>
        <v>TB</v>
      </c>
      <c r="I17" s="77"/>
    </row>
    <row r="18" spans="1:9" s="12" customFormat="1" ht="17.45" customHeight="1">
      <c r="A18" s="67">
        <v>7</v>
      </c>
      <c r="B18" s="53" t="s">
        <v>356</v>
      </c>
      <c r="C18" s="54" t="s">
        <v>357</v>
      </c>
      <c r="D18" s="55" t="s">
        <v>358</v>
      </c>
      <c r="E18" s="67"/>
      <c r="F18" s="56" t="str">
        <f t="shared" si="0"/>
        <v>Không XL</v>
      </c>
      <c r="G18" s="67">
        <v>50</v>
      </c>
      <c r="H18" s="56" t="str">
        <f t="shared" si="1"/>
        <v>TB</v>
      </c>
      <c r="I18" s="77"/>
    </row>
    <row r="19" spans="1:9" s="12" customFormat="1" ht="17.45" customHeight="1">
      <c r="A19" s="67">
        <v>8</v>
      </c>
      <c r="B19" s="53" t="s">
        <v>359</v>
      </c>
      <c r="C19" s="54" t="s">
        <v>216</v>
      </c>
      <c r="D19" s="55" t="s">
        <v>360</v>
      </c>
      <c r="E19" s="67"/>
      <c r="F19" s="56" t="str">
        <f t="shared" si="0"/>
        <v>Không XL</v>
      </c>
      <c r="G19" s="67">
        <v>60</v>
      </c>
      <c r="H19" s="56" t="str">
        <f t="shared" si="1"/>
        <v>TB</v>
      </c>
      <c r="I19" s="77"/>
    </row>
    <row r="20" spans="1:9" s="12" customFormat="1" ht="17.45" customHeight="1">
      <c r="A20" s="67">
        <v>9</v>
      </c>
      <c r="B20" s="53" t="s">
        <v>361</v>
      </c>
      <c r="C20" s="54" t="s">
        <v>362</v>
      </c>
      <c r="D20" s="55" t="s">
        <v>363</v>
      </c>
      <c r="E20" s="67"/>
      <c r="F20" s="56" t="str">
        <f t="shared" si="0"/>
        <v>Không XL</v>
      </c>
      <c r="G20" s="67">
        <v>54</v>
      </c>
      <c r="H20" s="56" t="str">
        <f t="shared" si="1"/>
        <v>TB</v>
      </c>
      <c r="I20" s="76"/>
    </row>
    <row r="21" spans="1:9" s="12" customFormat="1" ht="17.45" customHeight="1">
      <c r="A21" s="67">
        <v>10</v>
      </c>
      <c r="B21" s="53" t="s">
        <v>364</v>
      </c>
      <c r="C21" s="54" t="s">
        <v>171</v>
      </c>
      <c r="D21" s="55" t="s">
        <v>365</v>
      </c>
      <c r="E21" s="67"/>
      <c r="F21" s="56" t="str">
        <f t="shared" si="0"/>
        <v>Không XL</v>
      </c>
      <c r="G21" s="67">
        <v>57</v>
      </c>
      <c r="H21" s="56" t="str">
        <f t="shared" si="1"/>
        <v>TB</v>
      </c>
      <c r="I21" s="76"/>
    </row>
    <row r="22" spans="1:9" s="12" customFormat="1" ht="17.45" customHeight="1">
      <c r="A22" s="67">
        <v>11</v>
      </c>
      <c r="B22" s="53" t="s">
        <v>366</v>
      </c>
      <c r="C22" s="54" t="s">
        <v>367</v>
      </c>
      <c r="D22" s="55" t="s">
        <v>365</v>
      </c>
      <c r="E22" s="67"/>
      <c r="F22" s="56" t="str">
        <f t="shared" si="0"/>
        <v>Không XL</v>
      </c>
      <c r="G22" s="67">
        <v>68</v>
      </c>
      <c r="H22" s="56" t="str">
        <f t="shared" si="1"/>
        <v>TB</v>
      </c>
      <c r="I22" s="76" t="s">
        <v>714</v>
      </c>
    </row>
    <row r="23" spans="1:9" s="12" customFormat="1" ht="17.45" customHeight="1">
      <c r="A23" s="67">
        <v>12</v>
      </c>
      <c r="B23" s="53" t="s">
        <v>368</v>
      </c>
      <c r="C23" s="54" t="s">
        <v>369</v>
      </c>
      <c r="D23" s="55" t="s">
        <v>370</v>
      </c>
      <c r="E23" s="67"/>
      <c r="F23" s="56" t="str">
        <f t="shared" si="0"/>
        <v>Không XL</v>
      </c>
      <c r="G23" s="67">
        <v>45</v>
      </c>
      <c r="H23" s="56" t="str">
        <f t="shared" si="1"/>
        <v>Yếu</v>
      </c>
      <c r="I23" s="77"/>
    </row>
    <row r="24" spans="1:9" s="12" customFormat="1" ht="17.45" customHeight="1">
      <c r="A24" s="67">
        <v>13</v>
      </c>
      <c r="B24" s="53" t="s">
        <v>371</v>
      </c>
      <c r="C24" s="54" t="s">
        <v>300</v>
      </c>
      <c r="D24" s="55" t="s">
        <v>372</v>
      </c>
      <c r="E24" s="67"/>
      <c r="F24" s="56" t="str">
        <f t="shared" si="0"/>
        <v>Không XL</v>
      </c>
      <c r="G24" s="67">
        <v>60</v>
      </c>
      <c r="H24" s="56" t="str">
        <f t="shared" si="1"/>
        <v>TB</v>
      </c>
      <c r="I24" s="77"/>
    </row>
    <row r="25" spans="1:9" s="12" customFormat="1" ht="17.45" customHeight="1">
      <c r="A25" s="67">
        <v>14</v>
      </c>
      <c r="B25" s="53" t="s">
        <v>373</v>
      </c>
      <c r="C25" s="54" t="s">
        <v>374</v>
      </c>
      <c r="D25" s="55" t="s">
        <v>372</v>
      </c>
      <c r="E25" s="67"/>
      <c r="F25" s="56" t="str">
        <f t="shared" si="0"/>
        <v>Không XL</v>
      </c>
      <c r="G25" s="67">
        <v>50</v>
      </c>
      <c r="H25" s="56" t="str">
        <f t="shared" si="1"/>
        <v>TB</v>
      </c>
      <c r="I25" s="77"/>
    </row>
    <row r="26" spans="1:9" s="12" customFormat="1" ht="17.45" customHeight="1">
      <c r="A26" s="67">
        <v>15</v>
      </c>
      <c r="B26" s="53" t="s">
        <v>375</v>
      </c>
      <c r="C26" s="54" t="s">
        <v>376</v>
      </c>
      <c r="D26" s="55" t="s">
        <v>254</v>
      </c>
      <c r="E26" s="67"/>
      <c r="F26" s="56" t="str">
        <f t="shared" si="0"/>
        <v>Không XL</v>
      </c>
      <c r="G26" s="67">
        <v>35</v>
      </c>
      <c r="H26" s="56" t="str">
        <f t="shared" si="1"/>
        <v>Yếu</v>
      </c>
      <c r="I26" s="77"/>
    </row>
    <row r="27" spans="1:9" s="12" customFormat="1" ht="17.45" customHeight="1">
      <c r="A27" s="67">
        <v>16</v>
      </c>
      <c r="B27" s="53" t="s">
        <v>377</v>
      </c>
      <c r="C27" s="54" t="s">
        <v>378</v>
      </c>
      <c r="D27" s="55" t="s">
        <v>262</v>
      </c>
      <c r="E27" s="67"/>
      <c r="F27" s="56" t="str">
        <f t="shared" si="0"/>
        <v>Không XL</v>
      </c>
      <c r="G27" s="67">
        <v>50</v>
      </c>
      <c r="H27" s="56" t="str">
        <f t="shared" si="1"/>
        <v>TB</v>
      </c>
      <c r="I27" s="77"/>
    </row>
    <row r="28" spans="1:9" s="12" customFormat="1" ht="17.45" customHeight="1">
      <c r="A28" s="67">
        <v>17</v>
      </c>
      <c r="B28" s="53" t="s">
        <v>379</v>
      </c>
      <c r="C28" s="54" t="s">
        <v>380</v>
      </c>
      <c r="D28" s="55" t="s">
        <v>172</v>
      </c>
      <c r="E28" s="67"/>
      <c r="F28" s="56" t="str">
        <f t="shared" si="0"/>
        <v>Không XL</v>
      </c>
      <c r="G28" s="67"/>
      <c r="H28" s="56" t="str">
        <f t="shared" si="1"/>
        <v>Không XL</v>
      </c>
      <c r="I28" s="77"/>
    </row>
    <row r="29" spans="1:9" s="12" customFormat="1" ht="17.45" customHeight="1">
      <c r="A29" s="67">
        <v>18</v>
      </c>
      <c r="B29" s="53" t="s">
        <v>381</v>
      </c>
      <c r="C29" s="54" t="s">
        <v>175</v>
      </c>
      <c r="D29" s="55" t="s">
        <v>382</v>
      </c>
      <c r="E29" s="67"/>
      <c r="F29" s="56" t="str">
        <f t="shared" si="0"/>
        <v>Không XL</v>
      </c>
      <c r="G29" s="67">
        <v>50</v>
      </c>
      <c r="H29" s="56" t="str">
        <f t="shared" si="1"/>
        <v>TB</v>
      </c>
      <c r="I29" s="77"/>
    </row>
    <row r="30" spans="1:9" s="12" customFormat="1" ht="17.45" customHeight="1">
      <c r="A30" s="67">
        <v>19</v>
      </c>
      <c r="B30" s="53" t="s">
        <v>383</v>
      </c>
      <c r="C30" s="54" t="s">
        <v>384</v>
      </c>
      <c r="D30" s="55" t="s">
        <v>268</v>
      </c>
      <c r="E30" s="67"/>
      <c r="F30" s="56" t="str">
        <f t="shared" si="0"/>
        <v>Không XL</v>
      </c>
      <c r="G30" s="67">
        <v>73</v>
      </c>
      <c r="H30" s="56" t="str">
        <f t="shared" si="1"/>
        <v>Khá</v>
      </c>
      <c r="I30" s="77"/>
    </row>
    <row r="31" spans="1:9" s="12" customFormat="1" ht="17.45" customHeight="1">
      <c r="A31" s="67">
        <v>20</v>
      </c>
      <c r="B31" s="53" t="s">
        <v>385</v>
      </c>
      <c r="C31" s="54" t="s">
        <v>386</v>
      </c>
      <c r="D31" s="55" t="s">
        <v>387</v>
      </c>
      <c r="E31" s="67"/>
      <c r="F31" s="56" t="str">
        <f t="shared" si="0"/>
        <v>Không XL</v>
      </c>
      <c r="G31" s="67">
        <v>62</v>
      </c>
      <c r="H31" s="56" t="str">
        <f t="shared" si="1"/>
        <v>TB</v>
      </c>
      <c r="I31" s="76" t="s">
        <v>717</v>
      </c>
    </row>
    <row r="32" spans="1:9" s="12" customFormat="1" ht="17.45" customHeight="1">
      <c r="A32" s="67">
        <v>21</v>
      </c>
      <c r="B32" s="53" t="s">
        <v>388</v>
      </c>
      <c r="C32" s="54" t="s">
        <v>334</v>
      </c>
      <c r="D32" s="55" t="s">
        <v>387</v>
      </c>
      <c r="E32" s="67"/>
      <c r="F32" s="56" t="str">
        <f t="shared" si="0"/>
        <v>Không XL</v>
      </c>
      <c r="G32" s="67">
        <v>74</v>
      </c>
      <c r="H32" s="56" t="str">
        <f t="shared" si="1"/>
        <v>Khá</v>
      </c>
      <c r="I32" s="77"/>
    </row>
    <row r="33" spans="1:9" s="12" customFormat="1" ht="17.45" customHeight="1">
      <c r="A33" s="67">
        <v>22</v>
      </c>
      <c r="B33" s="53" t="s">
        <v>389</v>
      </c>
      <c r="C33" s="54" t="s">
        <v>390</v>
      </c>
      <c r="D33" s="55" t="s">
        <v>176</v>
      </c>
      <c r="E33" s="67"/>
      <c r="F33" s="56" t="str">
        <f t="shared" si="0"/>
        <v>Không XL</v>
      </c>
      <c r="G33" s="67">
        <v>56</v>
      </c>
      <c r="H33" s="56" t="str">
        <f t="shared" si="1"/>
        <v>TB</v>
      </c>
      <c r="I33" s="77"/>
    </row>
    <row r="34" spans="1:9" s="12" customFormat="1" ht="17.45" customHeight="1">
      <c r="A34" s="67">
        <v>23</v>
      </c>
      <c r="B34" s="53" t="s">
        <v>391</v>
      </c>
      <c r="C34" s="54" t="s">
        <v>392</v>
      </c>
      <c r="D34" s="55" t="s">
        <v>176</v>
      </c>
      <c r="E34" s="67"/>
      <c r="F34" s="56" t="str">
        <f t="shared" si="0"/>
        <v>Không XL</v>
      </c>
      <c r="G34" s="67">
        <v>62</v>
      </c>
      <c r="H34" s="56" t="str">
        <f t="shared" si="1"/>
        <v>TB</v>
      </c>
      <c r="I34" s="77" t="s">
        <v>716</v>
      </c>
    </row>
    <row r="35" spans="1:9" s="12" customFormat="1" ht="17.45" customHeight="1">
      <c r="A35" s="67">
        <v>24</v>
      </c>
      <c r="B35" s="53" t="s">
        <v>393</v>
      </c>
      <c r="C35" s="54" t="s">
        <v>394</v>
      </c>
      <c r="D35" s="55" t="s">
        <v>176</v>
      </c>
      <c r="E35" s="67"/>
      <c r="F35" s="56" t="str">
        <f t="shared" si="0"/>
        <v>Không XL</v>
      </c>
      <c r="G35" s="67"/>
      <c r="H35" s="56" t="str">
        <f t="shared" si="1"/>
        <v>Không XL</v>
      </c>
      <c r="I35" s="77"/>
    </row>
    <row r="36" spans="1:9" s="12" customFormat="1" ht="17.45" customHeight="1">
      <c r="A36" s="67">
        <v>25</v>
      </c>
      <c r="B36" s="53" t="s">
        <v>395</v>
      </c>
      <c r="C36" s="54" t="s">
        <v>396</v>
      </c>
      <c r="D36" s="55" t="s">
        <v>178</v>
      </c>
      <c r="E36" s="67"/>
      <c r="F36" s="56" t="str">
        <f t="shared" si="0"/>
        <v>Không XL</v>
      </c>
      <c r="G36" s="67">
        <v>53</v>
      </c>
      <c r="H36" s="56" t="str">
        <f t="shared" si="1"/>
        <v>TB</v>
      </c>
      <c r="I36" s="77"/>
    </row>
    <row r="37" spans="1:9" s="12" customFormat="1" ht="25.5">
      <c r="A37" s="67">
        <v>26</v>
      </c>
      <c r="B37" s="53" t="s">
        <v>397</v>
      </c>
      <c r="C37" s="54" t="s">
        <v>398</v>
      </c>
      <c r="D37" s="55" t="s">
        <v>399</v>
      </c>
      <c r="E37" s="67"/>
      <c r="F37" s="56" t="str">
        <f t="shared" si="0"/>
        <v>Không XL</v>
      </c>
      <c r="G37" s="67">
        <v>100</v>
      </c>
      <c r="H37" s="56" t="str">
        <f t="shared" si="1"/>
        <v>Xuất sắc</v>
      </c>
      <c r="I37" s="79" t="s">
        <v>723</v>
      </c>
    </row>
    <row r="38" spans="1:9" s="12" customFormat="1" ht="17.45" customHeight="1">
      <c r="A38" s="67">
        <v>27</v>
      </c>
      <c r="B38" s="53" t="s">
        <v>400</v>
      </c>
      <c r="C38" s="54" t="s">
        <v>323</v>
      </c>
      <c r="D38" s="55" t="s">
        <v>401</v>
      </c>
      <c r="E38" s="67"/>
      <c r="F38" s="56" t="str">
        <f t="shared" si="0"/>
        <v>Không XL</v>
      </c>
      <c r="G38" s="67">
        <v>54</v>
      </c>
      <c r="H38" s="56" t="str">
        <f t="shared" si="1"/>
        <v>TB</v>
      </c>
      <c r="I38" s="76"/>
    </row>
    <row r="39" spans="1:9" s="12" customFormat="1" ht="17.45" customHeight="1">
      <c r="A39" s="67">
        <v>28</v>
      </c>
      <c r="B39" s="53" t="s">
        <v>402</v>
      </c>
      <c r="C39" s="54" t="s">
        <v>403</v>
      </c>
      <c r="D39" s="55" t="s">
        <v>404</v>
      </c>
      <c r="E39" s="67"/>
      <c r="F39" s="56" t="str">
        <f t="shared" si="0"/>
        <v>Không XL</v>
      </c>
      <c r="G39" s="67">
        <v>50</v>
      </c>
      <c r="H39" s="56" t="str">
        <f t="shared" si="1"/>
        <v>TB</v>
      </c>
      <c r="I39" s="77"/>
    </row>
    <row r="40" spans="1:9" s="12" customFormat="1" ht="17.45" customHeight="1">
      <c r="A40" s="67">
        <v>29</v>
      </c>
      <c r="B40" s="53" t="s">
        <v>405</v>
      </c>
      <c r="C40" s="54" t="s">
        <v>297</v>
      </c>
      <c r="D40" s="55" t="s">
        <v>406</v>
      </c>
      <c r="E40" s="67"/>
      <c r="F40" s="56" t="str">
        <f t="shared" si="0"/>
        <v>Không XL</v>
      </c>
      <c r="G40" s="67">
        <v>60</v>
      </c>
      <c r="H40" s="56" t="str">
        <f t="shared" si="1"/>
        <v>TB</v>
      </c>
      <c r="I40" s="76"/>
    </row>
    <row r="41" spans="1:9" s="12" customFormat="1" ht="17.45" customHeight="1">
      <c r="A41" s="67">
        <v>30</v>
      </c>
      <c r="B41" s="53" t="s">
        <v>407</v>
      </c>
      <c r="C41" s="54" t="s">
        <v>323</v>
      </c>
      <c r="D41" s="55" t="s">
        <v>408</v>
      </c>
      <c r="E41" s="67"/>
      <c r="F41" s="56" t="str">
        <f t="shared" si="0"/>
        <v>Không XL</v>
      </c>
      <c r="G41" s="67">
        <v>35</v>
      </c>
      <c r="H41" s="56" t="str">
        <f t="shared" si="1"/>
        <v>Yếu</v>
      </c>
      <c r="I41" s="76"/>
    </row>
    <row r="42" spans="1:9" s="12" customFormat="1" ht="17.45" customHeight="1">
      <c r="A42" s="67">
        <v>31</v>
      </c>
      <c r="B42" s="53" t="s">
        <v>409</v>
      </c>
      <c r="C42" s="54" t="s">
        <v>410</v>
      </c>
      <c r="D42" s="55" t="s">
        <v>193</v>
      </c>
      <c r="E42" s="67"/>
      <c r="F42" s="56" t="str">
        <f t="shared" si="0"/>
        <v>Không XL</v>
      </c>
      <c r="G42" s="67">
        <v>50</v>
      </c>
      <c r="H42" s="56" t="str">
        <f t="shared" si="1"/>
        <v>TB</v>
      </c>
      <c r="I42" s="76"/>
    </row>
    <row r="43" spans="1:9" s="12" customFormat="1" ht="17.45" customHeight="1">
      <c r="A43" s="67">
        <v>32</v>
      </c>
      <c r="B43" s="53" t="s">
        <v>411</v>
      </c>
      <c r="C43" s="54" t="s">
        <v>412</v>
      </c>
      <c r="D43" s="55" t="s">
        <v>413</v>
      </c>
      <c r="E43" s="67"/>
      <c r="F43" s="56" t="str">
        <f t="shared" si="0"/>
        <v>Không XL</v>
      </c>
      <c r="G43" s="67">
        <v>70</v>
      </c>
      <c r="H43" s="56" t="str">
        <f t="shared" si="1"/>
        <v>Khá</v>
      </c>
      <c r="I43" s="77"/>
    </row>
    <row r="44" spans="1:9" s="12" customFormat="1" ht="17.45" customHeight="1">
      <c r="A44" s="67">
        <v>33</v>
      </c>
      <c r="B44" s="53" t="s">
        <v>414</v>
      </c>
      <c r="C44" s="54" t="s">
        <v>305</v>
      </c>
      <c r="D44" s="55" t="s">
        <v>199</v>
      </c>
      <c r="E44" s="67"/>
      <c r="F44" s="56" t="str">
        <f t="shared" si="0"/>
        <v>Không XL</v>
      </c>
      <c r="G44" s="67">
        <v>54</v>
      </c>
      <c r="H44" s="56" t="str">
        <f t="shared" si="1"/>
        <v>TB</v>
      </c>
      <c r="I44" s="77"/>
    </row>
    <row r="45" spans="1:9" s="12" customFormat="1" ht="17.45" customHeight="1">
      <c r="A45" s="67">
        <v>34</v>
      </c>
      <c r="B45" s="53" t="s">
        <v>415</v>
      </c>
      <c r="C45" s="54" t="s">
        <v>374</v>
      </c>
      <c r="D45" s="55" t="s">
        <v>199</v>
      </c>
      <c r="E45" s="67"/>
      <c r="F45" s="56" t="str">
        <f t="shared" si="0"/>
        <v>Không XL</v>
      </c>
      <c r="G45" s="67">
        <v>61</v>
      </c>
      <c r="H45" s="56" t="str">
        <f t="shared" si="1"/>
        <v>TB</v>
      </c>
      <c r="I45" s="77"/>
    </row>
    <row r="46" spans="1:9" s="12" customFormat="1" ht="17.45" customHeight="1">
      <c r="A46" s="67">
        <v>35</v>
      </c>
      <c r="B46" s="53" t="s">
        <v>416</v>
      </c>
      <c r="C46" s="54" t="s">
        <v>206</v>
      </c>
      <c r="D46" s="55" t="s">
        <v>199</v>
      </c>
      <c r="E46" s="67"/>
      <c r="F46" s="56" t="str">
        <f t="shared" si="0"/>
        <v>Không XL</v>
      </c>
      <c r="G46" s="67"/>
      <c r="H46" s="56" t="str">
        <f t="shared" si="1"/>
        <v>Không XL</v>
      </c>
      <c r="I46" s="77"/>
    </row>
    <row r="47" spans="1:9" s="12" customFormat="1" ht="17.45" customHeight="1">
      <c r="A47" s="67">
        <v>36</v>
      </c>
      <c r="B47" s="53" t="s">
        <v>417</v>
      </c>
      <c r="C47" s="54" t="s">
        <v>418</v>
      </c>
      <c r="D47" s="55" t="s">
        <v>419</v>
      </c>
      <c r="E47" s="67"/>
      <c r="F47" s="56" t="str">
        <f t="shared" si="0"/>
        <v>Không XL</v>
      </c>
      <c r="G47" s="67">
        <v>99</v>
      </c>
      <c r="H47" s="56" t="str">
        <f t="shared" si="1"/>
        <v>Xuất sắc</v>
      </c>
      <c r="I47" s="77" t="s">
        <v>718</v>
      </c>
    </row>
    <row r="48" spans="1:9" s="12" customFormat="1" ht="17.45" customHeight="1">
      <c r="A48" s="67">
        <v>37</v>
      </c>
      <c r="B48" s="53" t="s">
        <v>420</v>
      </c>
      <c r="C48" s="54" t="s">
        <v>421</v>
      </c>
      <c r="D48" s="55" t="s">
        <v>422</v>
      </c>
      <c r="E48" s="67"/>
      <c r="F48" s="56" t="str">
        <f t="shared" si="0"/>
        <v>Không XL</v>
      </c>
      <c r="G48" s="67">
        <v>71</v>
      </c>
      <c r="H48" s="56" t="str">
        <f t="shared" si="1"/>
        <v>Khá</v>
      </c>
      <c r="I48" s="77"/>
    </row>
    <row r="49" spans="1:9" s="12" customFormat="1" ht="17.45" customHeight="1">
      <c r="A49" s="67">
        <v>38</v>
      </c>
      <c r="B49" s="53" t="s">
        <v>423</v>
      </c>
      <c r="C49" s="54" t="s">
        <v>424</v>
      </c>
      <c r="D49" s="55" t="s">
        <v>209</v>
      </c>
      <c r="E49" s="67"/>
      <c r="F49" s="56" t="str">
        <f t="shared" si="0"/>
        <v>Không XL</v>
      </c>
      <c r="G49" s="67">
        <v>51</v>
      </c>
      <c r="H49" s="56" t="str">
        <f t="shared" si="1"/>
        <v>TB</v>
      </c>
      <c r="I49" s="77"/>
    </row>
    <row r="50" spans="1:9" s="12" customFormat="1" ht="17.45" customHeight="1">
      <c r="A50" s="67">
        <v>39</v>
      </c>
      <c r="B50" s="53" t="s">
        <v>425</v>
      </c>
      <c r="C50" s="54" t="s">
        <v>426</v>
      </c>
      <c r="D50" s="55" t="s">
        <v>427</v>
      </c>
      <c r="E50" s="67"/>
      <c r="F50" s="56" t="str">
        <f t="shared" si="0"/>
        <v>Không XL</v>
      </c>
      <c r="G50" s="67">
        <v>73</v>
      </c>
      <c r="H50" s="56" t="str">
        <f t="shared" si="1"/>
        <v>Khá</v>
      </c>
      <c r="I50" s="77"/>
    </row>
    <row r="51" spans="1:9" s="12" customFormat="1" ht="17.45" customHeight="1">
      <c r="A51" s="67">
        <v>40</v>
      </c>
      <c r="B51" s="53" t="s">
        <v>428</v>
      </c>
      <c r="C51" s="54" t="s">
        <v>429</v>
      </c>
      <c r="D51" s="55" t="s">
        <v>211</v>
      </c>
      <c r="E51" s="67"/>
      <c r="F51" s="56" t="str">
        <f t="shared" si="0"/>
        <v>Không XL</v>
      </c>
      <c r="G51" s="67">
        <v>50</v>
      </c>
      <c r="H51" s="56" t="str">
        <f t="shared" si="1"/>
        <v>TB</v>
      </c>
      <c r="I51" s="76"/>
    </row>
    <row r="52" spans="1:9" s="12" customFormat="1" ht="17.45" customHeight="1">
      <c r="A52" s="67">
        <v>41</v>
      </c>
      <c r="B52" s="53" t="s">
        <v>430</v>
      </c>
      <c r="C52" s="54" t="s">
        <v>431</v>
      </c>
      <c r="D52" s="55" t="s">
        <v>316</v>
      </c>
      <c r="E52" s="67"/>
      <c r="F52" s="56" t="str">
        <f t="shared" si="0"/>
        <v>Không XL</v>
      </c>
      <c r="G52" s="67">
        <v>56</v>
      </c>
      <c r="H52" s="56" t="str">
        <f t="shared" si="1"/>
        <v>TB</v>
      </c>
      <c r="I52" s="77"/>
    </row>
    <row r="53" spans="1:9" s="12" customFormat="1" ht="17.45" customHeight="1">
      <c r="A53" s="67">
        <v>42</v>
      </c>
      <c r="B53" s="53" t="s">
        <v>432</v>
      </c>
      <c r="C53" s="54" t="s">
        <v>433</v>
      </c>
      <c r="D53" s="55" t="s">
        <v>214</v>
      </c>
      <c r="E53" s="67"/>
      <c r="F53" s="56" t="str">
        <f t="shared" si="0"/>
        <v>Không XL</v>
      </c>
      <c r="G53" s="67">
        <v>60</v>
      </c>
      <c r="H53" s="56" t="str">
        <f t="shared" si="1"/>
        <v>TB</v>
      </c>
      <c r="I53" s="77"/>
    </row>
    <row r="54" spans="1:9" s="12" customFormat="1" ht="17.45" customHeight="1">
      <c r="A54" s="67">
        <v>43</v>
      </c>
      <c r="B54" s="53" t="s">
        <v>434</v>
      </c>
      <c r="C54" s="54" t="s">
        <v>435</v>
      </c>
      <c r="D54" s="55" t="s">
        <v>217</v>
      </c>
      <c r="E54" s="67"/>
      <c r="F54" s="56" t="str">
        <f t="shared" si="0"/>
        <v>Không XL</v>
      </c>
      <c r="G54" s="67"/>
      <c r="H54" s="56" t="str">
        <f t="shared" si="1"/>
        <v>Không XL</v>
      </c>
      <c r="I54" s="77"/>
    </row>
    <row r="55" spans="1:9" s="12" customFormat="1" ht="17.45" customHeight="1">
      <c r="A55" s="67">
        <v>44</v>
      </c>
      <c r="B55" s="53" t="s">
        <v>436</v>
      </c>
      <c r="C55" s="54" t="s">
        <v>220</v>
      </c>
      <c r="D55" s="55" t="s">
        <v>437</v>
      </c>
      <c r="E55" s="67"/>
      <c r="F55" s="56" t="str">
        <f t="shared" si="0"/>
        <v>Không XL</v>
      </c>
      <c r="G55" s="67">
        <v>52</v>
      </c>
      <c r="H55" s="56" t="str">
        <f t="shared" si="1"/>
        <v>TB</v>
      </c>
      <c r="I55" s="77"/>
    </row>
    <row r="56" spans="1:9" s="12" customFormat="1" ht="17.45" customHeight="1">
      <c r="A56" s="67">
        <v>45</v>
      </c>
      <c r="B56" s="53" t="s">
        <v>438</v>
      </c>
      <c r="C56" s="54" t="s">
        <v>439</v>
      </c>
      <c r="D56" s="55" t="s">
        <v>223</v>
      </c>
      <c r="E56" s="67"/>
      <c r="F56" s="56" t="str">
        <f t="shared" si="0"/>
        <v>Không XL</v>
      </c>
      <c r="G56" s="67">
        <v>66</v>
      </c>
      <c r="H56" s="56" t="str">
        <f t="shared" si="1"/>
        <v>TB</v>
      </c>
      <c r="I56" s="77"/>
    </row>
    <row r="57" spans="1:9" s="12" customFormat="1" ht="17.45" customHeight="1">
      <c r="A57" s="67">
        <v>46</v>
      </c>
      <c r="B57" s="53" t="s">
        <v>440</v>
      </c>
      <c r="C57" s="54" t="s">
        <v>441</v>
      </c>
      <c r="D57" s="55" t="s">
        <v>330</v>
      </c>
      <c r="E57" s="67"/>
      <c r="F57" s="56" t="str">
        <f t="shared" si="0"/>
        <v>Không XL</v>
      </c>
      <c r="G57" s="67">
        <v>58</v>
      </c>
      <c r="H57" s="56" t="str">
        <f t="shared" si="1"/>
        <v>TB</v>
      </c>
      <c r="I57" s="77"/>
    </row>
    <row r="58" spans="1:9" s="12" customFormat="1" ht="17.45" customHeight="1">
      <c r="A58" s="67">
        <v>47</v>
      </c>
      <c r="B58" s="53" t="s">
        <v>442</v>
      </c>
      <c r="C58" s="54" t="s">
        <v>443</v>
      </c>
      <c r="D58" s="55" t="s">
        <v>444</v>
      </c>
      <c r="E58" s="67"/>
      <c r="F58" s="56" t="str">
        <f t="shared" si="0"/>
        <v>Không XL</v>
      </c>
      <c r="G58" s="67"/>
      <c r="H58" s="56" t="str">
        <f t="shared" si="1"/>
        <v>Không XL</v>
      </c>
      <c r="I58" s="76"/>
    </row>
    <row r="59" spans="1:9" s="12" customFormat="1" ht="17.45" customHeight="1">
      <c r="A59" s="67">
        <v>48</v>
      </c>
      <c r="B59" s="53" t="s">
        <v>445</v>
      </c>
      <c r="C59" s="54" t="s">
        <v>272</v>
      </c>
      <c r="D59" s="55" t="s">
        <v>225</v>
      </c>
      <c r="E59" s="67"/>
      <c r="F59" s="56" t="str">
        <f t="shared" si="0"/>
        <v>Không XL</v>
      </c>
      <c r="G59" s="67">
        <v>87</v>
      </c>
      <c r="H59" s="56" t="str">
        <f t="shared" si="1"/>
        <v>Tốt</v>
      </c>
      <c r="I59" s="77" t="s">
        <v>712</v>
      </c>
    </row>
    <row r="60" spans="1:9" s="12" customFormat="1" ht="17.45" customHeight="1">
      <c r="A60" s="67">
        <v>49</v>
      </c>
      <c r="B60" s="53" t="s">
        <v>446</v>
      </c>
      <c r="C60" s="54" t="s">
        <v>447</v>
      </c>
      <c r="D60" s="55" t="s">
        <v>225</v>
      </c>
      <c r="E60" s="67"/>
      <c r="F60" s="56" t="str">
        <f t="shared" si="0"/>
        <v>Không XL</v>
      </c>
      <c r="G60" s="67">
        <v>52</v>
      </c>
      <c r="H60" s="56" t="str">
        <f t="shared" si="1"/>
        <v>TB</v>
      </c>
      <c r="I60" s="76"/>
    </row>
    <row r="61" spans="1:9" s="12" customFormat="1" ht="17.45" customHeight="1">
      <c r="A61" s="67">
        <v>50</v>
      </c>
      <c r="B61" s="53" t="s">
        <v>448</v>
      </c>
      <c r="C61" s="54" t="s">
        <v>449</v>
      </c>
      <c r="D61" s="55" t="s">
        <v>450</v>
      </c>
      <c r="E61" s="67"/>
      <c r="F61" s="56" t="str">
        <f t="shared" si="0"/>
        <v>Không XL</v>
      </c>
      <c r="G61" s="67"/>
      <c r="H61" s="56" t="str">
        <f t="shared" si="1"/>
        <v>Không XL</v>
      </c>
      <c r="I61" s="76"/>
    </row>
    <row r="62" spans="1:9" s="12" customFormat="1" ht="17.45" customHeight="1">
      <c r="A62" s="67">
        <v>51</v>
      </c>
      <c r="B62" s="53" t="s">
        <v>451</v>
      </c>
      <c r="C62" s="54" t="s">
        <v>452</v>
      </c>
      <c r="D62" s="55" t="s">
        <v>227</v>
      </c>
      <c r="E62" s="67"/>
      <c r="F62" s="56" t="str">
        <f t="shared" si="0"/>
        <v>Không XL</v>
      </c>
      <c r="G62" s="67">
        <v>50</v>
      </c>
      <c r="H62" s="56" t="str">
        <f t="shared" si="1"/>
        <v>TB</v>
      </c>
      <c r="I62" s="76"/>
    </row>
    <row r="63" spans="1:9" ht="20.100000000000001" customHeight="1">
      <c r="A63" s="46"/>
      <c r="B63" s="46"/>
      <c r="C63" s="113" t="s">
        <v>146</v>
      </c>
      <c r="D63" s="113"/>
      <c r="E63" s="113"/>
      <c r="F63" s="113"/>
      <c r="G63" s="113"/>
      <c r="H63" s="113"/>
      <c r="I63" s="113"/>
    </row>
    <row r="64" spans="1:9" ht="18" customHeight="1">
      <c r="C64" s="114" t="s">
        <v>147</v>
      </c>
      <c r="D64" s="115"/>
      <c r="E64" s="118" t="s">
        <v>142</v>
      </c>
      <c r="F64" s="119"/>
      <c r="G64" s="118" t="s">
        <v>143</v>
      </c>
      <c r="H64" s="119"/>
      <c r="I64" s="120" t="s">
        <v>13</v>
      </c>
    </row>
    <row r="65" spans="1:10" s="12" customFormat="1" ht="18" customHeight="1">
      <c r="C65" s="116"/>
      <c r="D65" s="117"/>
      <c r="E65" s="52" t="s">
        <v>148</v>
      </c>
      <c r="F65" s="19" t="s">
        <v>149</v>
      </c>
      <c r="G65" s="52" t="s">
        <v>148</v>
      </c>
      <c r="H65" s="19" t="s">
        <v>149</v>
      </c>
      <c r="I65" s="121"/>
    </row>
    <row r="66" spans="1:10" ht="18" customHeight="1">
      <c r="C66" s="95" t="s">
        <v>150</v>
      </c>
      <c r="D66" s="96"/>
      <c r="E66" s="57">
        <f>COUNTIF(F12:F62,"Xuất sắc")</f>
        <v>0</v>
      </c>
      <c r="F66" s="58">
        <f>E66*100/$A$62</f>
        <v>0</v>
      </c>
      <c r="G66" s="57">
        <f>COUNTIF(H12:H62,"Xuất sắc")</f>
        <v>2</v>
      </c>
      <c r="H66" s="58">
        <f>G66*100/$A$62</f>
        <v>3.9215686274509802</v>
      </c>
      <c r="I66" s="59"/>
    </row>
    <row r="67" spans="1:10" ht="18" customHeight="1">
      <c r="C67" s="95" t="s">
        <v>151</v>
      </c>
      <c r="D67" s="96"/>
      <c r="E67" s="57">
        <f>COUNTIF(F12:F62,"Tốt")</f>
        <v>0</v>
      </c>
      <c r="F67" s="58">
        <f t="shared" ref="F67:F71" si="2">E67*100/$A$62</f>
        <v>0</v>
      </c>
      <c r="G67" s="57">
        <f>COUNTIF(H12:H62,"Tốt")</f>
        <v>2</v>
      </c>
      <c r="H67" s="58">
        <f t="shared" ref="H67:H71" si="3">G67*100/$A$62</f>
        <v>3.9215686274509802</v>
      </c>
      <c r="I67" s="59"/>
    </row>
    <row r="68" spans="1:10" ht="18" customHeight="1">
      <c r="C68" s="95" t="s">
        <v>152</v>
      </c>
      <c r="D68" s="96"/>
      <c r="E68" s="57">
        <f>COUNTIF(F12:F62,"Khá")</f>
        <v>0</v>
      </c>
      <c r="F68" s="58">
        <f t="shared" si="2"/>
        <v>0</v>
      </c>
      <c r="G68" s="57">
        <f>COUNTIF(H12:H62,"Khá")</f>
        <v>5</v>
      </c>
      <c r="H68" s="58">
        <f t="shared" si="3"/>
        <v>9.8039215686274517</v>
      </c>
      <c r="I68" s="59"/>
    </row>
    <row r="69" spans="1:10" ht="18" customHeight="1">
      <c r="C69" s="95" t="s">
        <v>153</v>
      </c>
      <c r="D69" s="96"/>
      <c r="E69" s="57">
        <f>COUNTIF(F12:F62,"TB")</f>
        <v>0</v>
      </c>
      <c r="F69" s="58">
        <f t="shared" si="2"/>
        <v>0</v>
      </c>
      <c r="G69" s="57">
        <f>COUNTIF(H12:H62,"TB")</f>
        <v>32</v>
      </c>
      <c r="H69" s="58">
        <f t="shared" si="3"/>
        <v>62.745098039215684</v>
      </c>
      <c r="I69" s="59"/>
    </row>
    <row r="70" spans="1:10" ht="18" customHeight="1">
      <c r="C70" s="95" t="s">
        <v>154</v>
      </c>
      <c r="D70" s="96"/>
      <c r="E70" s="57">
        <f>COUNTIF(F12:F62,"Yếu")</f>
        <v>0</v>
      </c>
      <c r="F70" s="58">
        <f t="shared" si="2"/>
        <v>0</v>
      </c>
      <c r="G70" s="57">
        <f>COUNTIF(H12:H62,"Yếu")</f>
        <v>4</v>
      </c>
      <c r="H70" s="58">
        <f t="shared" si="3"/>
        <v>7.8431372549019605</v>
      </c>
      <c r="I70" s="59"/>
    </row>
    <row r="71" spans="1:10" ht="18" customHeight="1" thickBot="1">
      <c r="C71" s="97" t="s">
        <v>155</v>
      </c>
      <c r="D71" s="98"/>
      <c r="E71" s="60">
        <f>COUNTIF(F12:F62,"Không XL")</f>
        <v>51</v>
      </c>
      <c r="F71" s="61">
        <f t="shared" si="2"/>
        <v>100</v>
      </c>
      <c r="G71" s="60">
        <f>COUNTIF(H12:H62,"Không XL")</f>
        <v>6</v>
      </c>
      <c r="H71" s="61">
        <f t="shared" si="3"/>
        <v>11.764705882352942</v>
      </c>
      <c r="I71" s="62"/>
    </row>
    <row r="72" spans="1:10">
      <c r="C72" s="66"/>
      <c r="D72" s="66"/>
      <c r="F72" s="63"/>
    </row>
    <row r="73" spans="1:10" ht="18" customHeight="1">
      <c r="E73" s="99" t="s">
        <v>156</v>
      </c>
      <c r="F73" s="99"/>
      <c r="G73" s="99"/>
      <c r="H73" s="99"/>
      <c r="I73" s="99"/>
    </row>
    <row r="74" spans="1:10" ht="18" customHeight="1">
      <c r="A74" s="92" t="s">
        <v>157</v>
      </c>
      <c r="B74" s="92"/>
      <c r="C74" s="92"/>
      <c r="D74" s="92"/>
      <c r="E74" s="92"/>
      <c r="F74" s="92" t="s">
        <v>142</v>
      </c>
      <c r="G74" s="92"/>
      <c r="H74" s="92"/>
      <c r="I74" s="64" t="s">
        <v>158</v>
      </c>
      <c r="J74" s="64"/>
    </row>
    <row r="75" spans="1:10" ht="18" customHeight="1"/>
    <row r="76" spans="1:10" ht="18" customHeight="1"/>
    <row r="77" spans="1:10" ht="18" customHeight="1"/>
    <row r="78" spans="1:10" ht="18" customHeight="1"/>
    <row r="79" spans="1:10" s="74" customFormat="1" ht="18" customHeight="1">
      <c r="B79" s="74" t="s">
        <v>454</v>
      </c>
      <c r="D79" s="75" t="s">
        <v>453</v>
      </c>
      <c r="G79" s="75" t="s">
        <v>458</v>
      </c>
      <c r="I79" s="74" t="s">
        <v>459</v>
      </c>
    </row>
  </sheetData>
  <mergeCells count="30">
    <mergeCell ref="A2:D2"/>
    <mergeCell ref="E2:I2"/>
    <mergeCell ref="A3:D3"/>
    <mergeCell ref="E3:I3"/>
    <mergeCell ref="A4:D4"/>
    <mergeCell ref="E4:I4"/>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74:E74"/>
    <mergeCell ref="F74:H74"/>
    <mergeCell ref="C67:D67"/>
    <mergeCell ref="C68:D68"/>
    <mergeCell ref="C69:D69"/>
    <mergeCell ref="C70:D70"/>
    <mergeCell ref="C71:D71"/>
    <mergeCell ref="E73:I73"/>
  </mergeCells>
  <conditionalFormatting sqref="F12:F62 H12:H62">
    <cfRule type="cellIs" dxfId="9" priority="1" stopIfTrue="1" operator="equal">
      <formula>"SVG"</formula>
    </cfRule>
    <cfRule type="cellIs" dxfId="8" priority="2" stopIfTrue="1" operator="equal">
      <formula>"SVXS"</formula>
    </cfRule>
  </conditionalFormatting>
  <pageMargins left="0.51181102362204722" right="0.23622047244094491" top="0.51181102362204722" bottom="0.33" header="0" footer="0.23622047244094491"/>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tabSelected="1" view="pageBreakPreview" zoomScaleNormal="100" zoomScaleSheetLayoutView="100" workbookViewId="0">
      <selection activeCell="E16" sqref="E1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2" t="s">
        <v>134</v>
      </c>
      <c r="B2" s="122"/>
      <c r="C2" s="122"/>
      <c r="D2" s="122"/>
      <c r="E2" s="93" t="s">
        <v>135</v>
      </c>
      <c r="F2" s="93"/>
      <c r="G2" s="93"/>
      <c r="H2" s="93"/>
      <c r="I2" s="93"/>
      <c r="J2" s="3"/>
      <c r="K2" s="3"/>
      <c r="L2" s="3"/>
      <c r="M2" s="3"/>
      <c r="N2" s="3"/>
      <c r="O2" s="3"/>
      <c r="P2" s="3"/>
      <c r="Q2" s="3"/>
      <c r="R2" s="3"/>
      <c r="S2" s="3"/>
      <c r="T2" s="3"/>
    </row>
    <row r="3" spans="1:20" ht="17.100000000000001" customHeight="1">
      <c r="A3" s="93" t="s">
        <v>136</v>
      </c>
      <c r="B3" s="93"/>
      <c r="C3" s="93"/>
      <c r="D3" s="93"/>
      <c r="E3" s="94" t="s">
        <v>137</v>
      </c>
      <c r="F3" s="94"/>
      <c r="G3" s="94"/>
      <c r="H3" s="94"/>
      <c r="I3" s="94"/>
      <c r="J3" s="3"/>
      <c r="K3" s="3"/>
      <c r="L3" s="3"/>
      <c r="M3" s="3"/>
      <c r="N3" s="3"/>
      <c r="O3" s="3"/>
      <c r="P3" s="3"/>
      <c r="Q3" s="3"/>
      <c r="R3" s="3"/>
      <c r="S3" s="3"/>
      <c r="T3" s="3"/>
    </row>
    <row r="4" spans="1:20" ht="17.100000000000001" customHeight="1">
      <c r="A4" s="93" t="s">
        <v>138</v>
      </c>
      <c r="B4" s="93"/>
      <c r="C4" s="93"/>
      <c r="D4" s="93"/>
      <c r="E4" s="92"/>
      <c r="F4" s="92"/>
      <c r="G4" s="92"/>
      <c r="H4" s="92"/>
      <c r="I4" s="92"/>
      <c r="J4" s="3"/>
      <c r="K4" s="3"/>
      <c r="L4" s="3"/>
      <c r="M4" s="3"/>
      <c r="N4" s="3"/>
      <c r="O4" s="3"/>
      <c r="P4" s="3"/>
      <c r="Q4" s="3"/>
      <c r="R4" s="3"/>
      <c r="S4" s="3"/>
      <c r="T4" s="3"/>
    </row>
    <row r="5" spans="1:20" s="49" customFormat="1" ht="12" customHeight="1">
      <c r="A5" s="100"/>
      <c r="B5" s="100"/>
      <c r="C5" s="100"/>
      <c r="D5" s="100"/>
      <c r="E5" s="48"/>
      <c r="J5" s="48"/>
      <c r="K5" s="48"/>
      <c r="L5" s="48"/>
      <c r="M5" s="48"/>
      <c r="N5" s="48"/>
      <c r="O5" s="48"/>
      <c r="P5" s="48"/>
      <c r="Q5" s="48"/>
      <c r="R5" s="48"/>
      <c r="S5" s="48"/>
      <c r="T5" s="48"/>
    </row>
    <row r="6" spans="1:20" ht="24.95" customHeight="1">
      <c r="A6" s="101" t="s">
        <v>139</v>
      </c>
      <c r="B6" s="101"/>
      <c r="C6" s="101"/>
      <c r="D6" s="101"/>
      <c r="E6" s="101"/>
      <c r="F6" s="101"/>
      <c r="G6" s="101"/>
      <c r="H6" s="101"/>
      <c r="I6" s="101"/>
      <c r="J6" s="5"/>
      <c r="K6" s="5"/>
      <c r="L6" s="5"/>
      <c r="M6" s="5"/>
      <c r="N6" s="5"/>
      <c r="O6" s="5"/>
      <c r="P6" s="5"/>
      <c r="Q6" s="5"/>
      <c r="R6" s="5"/>
      <c r="S6" s="5"/>
      <c r="T6" s="5"/>
    </row>
    <row r="7" spans="1:20" s="8" customFormat="1" ht="20.100000000000001" customHeight="1">
      <c r="A7" s="101" t="s">
        <v>160</v>
      </c>
      <c r="B7" s="101"/>
      <c r="C7" s="101"/>
      <c r="D7" s="101"/>
      <c r="E7" s="101"/>
      <c r="F7" s="101"/>
      <c r="G7" s="101"/>
      <c r="H7" s="101"/>
      <c r="I7" s="101"/>
      <c r="J7" s="50"/>
      <c r="K7" s="50"/>
      <c r="L7" s="50"/>
      <c r="M7" s="50"/>
      <c r="N7" s="50"/>
      <c r="O7" s="50"/>
      <c r="P7" s="50"/>
      <c r="Q7" s="50"/>
      <c r="R7" s="50"/>
      <c r="S7" s="50"/>
      <c r="T7" s="50"/>
    </row>
    <row r="8" spans="1:20" s="8" customFormat="1" ht="18" customHeight="1">
      <c r="A8" s="102" t="s">
        <v>530</v>
      </c>
      <c r="B8" s="102"/>
      <c r="C8" s="102"/>
      <c r="D8" s="102"/>
      <c r="E8" s="102"/>
      <c r="F8" s="102"/>
      <c r="G8" s="102"/>
      <c r="H8" s="102"/>
      <c r="I8" s="102"/>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3" t="s">
        <v>0</v>
      </c>
      <c r="B10" s="103" t="s">
        <v>140</v>
      </c>
      <c r="C10" s="106" t="s">
        <v>141</v>
      </c>
      <c r="D10" s="107"/>
      <c r="E10" s="110" t="s">
        <v>142</v>
      </c>
      <c r="F10" s="111"/>
      <c r="G10" s="110" t="s">
        <v>143</v>
      </c>
      <c r="H10" s="111"/>
      <c r="I10" s="112" t="s">
        <v>13</v>
      </c>
    </row>
    <row r="11" spans="1:20" s="12" customFormat="1" ht="30" customHeight="1">
      <c r="A11" s="104"/>
      <c r="B11" s="105"/>
      <c r="C11" s="108"/>
      <c r="D11" s="109"/>
      <c r="E11" s="52" t="s">
        <v>144</v>
      </c>
      <c r="F11" s="52" t="s">
        <v>145</v>
      </c>
      <c r="G11" s="52" t="s">
        <v>144</v>
      </c>
      <c r="H11" s="52" t="s">
        <v>145</v>
      </c>
      <c r="I11" s="104"/>
    </row>
    <row r="12" spans="1:20" s="12" customFormat="1" ht="17.45" customHeight="1">
      <c r="A12" s="70">
        <v>1</v>
      </c>
      <c r="B12" s="53">
        <v>19002771</v>
      </c>
      <c r="C12" s="54" t="s">
        <v>462</v>
      </c>
      <c r="D12" s="55" t="s">
        <v>233</v>
      </c>
      <c r="E12" s="70"/>
      <c r="F12" s="56" t="str">
        <f>IF(AND(E12&gt;=90),"Xuất sắc",IF(AND(E12&gt;=80),"Tốt",IF(AND(E12&gt;=70),"Khá",IF(AND(E12&gt;=60),"TB",IF(AND(E12&gt;=50),"TB",IF(AND(E12&lt;50),IF(AND(E12&gt;0),"Yếu",IF(AND(E12=0),"Không XL"," "))))))))</f>
        <v>Không XL</v>
      </c>
      <c r="G12" s="70">
        <v>63</v>
      </c>
      <c r="H12" s="56" t="str">
        <f>IF(AND(G12&gt;=90),"Xuất sắc",IF(AND(G12&gt;=80),"Tốt",IF(AND(G12&gt;=70),"Khá",IF(AND(G12&gt;=60),"TB",IF(AND(G12&gt;=50),"TB",IF(AND(G12&lt;50),IF(AND(G12&gt;0),"Yếu",IF(AND(G12=0),"Không XL"," "))))))))</f>
        <v>TB</v>
      </c>
      <c r="I12" s="76"/>
    </row>
    <row r="13" spans="1:20" s="12" customFormat="1" ht="17.45" customHeight="1">
      <c r="A13" s="70">
        <v>2</v>
      </c>
      <c r="B13" s="53">
        <v>19004317</v>
      </c>
      <c r="C13" s="54" t="s">
        <v>463</v>
      </c>
      <c r="D13" s="55" t="s">
        <v>162</v>
      </c>
      <c r="E13" s="70"/>
      <c r="F13" s="56" t="str">
        <f t="shared" ref="F13:F65" si="0">IF(AND(E13&gt;=90),"Xuất sắc",IF(AND(E13&gt;=80),"Tốt",IF(AND(E13&gt;=70),"Khá",IF(AND(E13&gt;=60),"TB",IF(AND(E13&gt;=50),"TB",IF(AND(E13&lt;50),IF(AND(E13&gt;0),"Yếu",IF(AND(E13=0),"Không XL"," "))))))))</f>
        <v>Không XL</v>
      </c>
      <c r="G13" s="70">
        <v>67</v>
      </c>
      <c r="H13" s="56" t="str">
        <f t="shared" ref="H13:H65" si="1">IF(AND(G13&gt;=90),"Xuất sắc",IF(AND(G13&gt;=80),"Tốt",IF(AND(G13&gt;=70),"Khá",IF(AND(G13&gt;=60),"TB",IF(AND(G13&gt;=50),"TB",IF(AND(G13&lt;50),IF(AND(G13&gt;0),"Yếu",IF(AND(G13=0),"Không XL"," "))))))))</f>
        <v>TB</v>
      </c>
      <c r="I13" s="76"/>
    </row>
    <row r="14" spans="1:20" s="12" customFormat="1" ht="17.45" customHeight="1">
      <c r="A14" s="70">
        <v>3</v>
      </c>
      <c r="B14" s="53">
        <v>19004267</v>
      </c>
      <c r="C14" s="54" t="s">
        <v>464</v>
      </c>
      <c r="D14" s="55" t="s">
        <v>162</v>
      </c>
      <c r="E14" s="70"/>
      <c r="F14" s="56" t="str">
        <f t="shared" si="0"/>
        <v>Không XL</v>
      </c>
      <c r="G14" s="70"/>
      <c r="H14" s="56" t="str">
        <f t="shared" si="1"/>
        <v>Không XL</v>
      </c>
      <c r="I14" s="76"/>
    </row>
    <row r="15" spans="1:20" s="12" customFormat="1" ht="17.45" customHeight="1">
      <c r="A15" s="70">
        <v>4</v>
      </c>
      <c r="B15" s="53">
        <v>19004512</v>
      </c>
      <c r="C15" s="54" t="s">
        <v>465</v>
      </c>
      <c r="D15" s="55" t="s">
        <v>166</v>
      </c>
      <c r="E15" s="70"/>
      <c r="F15" s="56" t="str">
        <f t="shared" si="0"/>
        <v>Không XL</v>
      </c>
      <c r="G15" s="70"/>
      <c r="H15" s="56" t="str">
        <f t="shared" si="1"/>
        <v>Không XL</v>
      </c>
      <c r="I15" s="77"/>
    </row>
    <row r="16" spans="1:20" s="12" customFormat="1" ht="17.45" customHeight="1">
      <c r="A16" s="70">
        <v>5</v>
      </c>
      <c r="B16" s="53">
        <v>19002918</v>
      </c>
      <c r="C16" s="54" t="s">
        <v>466</v>
      </c>
      <c r="D16" s="55" t="s">
        <v>365</v>
      </c>
      <c r="E16" s="70"/>
      <c r="F16" s="56" t="str">
        <f t="shared" si="0"/>
        <v>Không XL</v>
      </c>
      <c r="G16" s="70">
        <v>56</v>
      </c>
      <c r="H16" s="56" t="str">
        <f t="shared" si="1"/>
        <v>TB</v>
      </c>
      <c r="I16" s="77"/>
    </row>
    <row r="17" spans="1:9" s="12" customFormat="1" ht="17.45" customHeight="1">
      <c r="A17" s="70">
        <v>6</v>
      </c>
      <c r="B17" s="53">
        <v>19000798</v>
      </c>
      <c r="C17" s="54" t="s">
        <v>171</v>
      </c>
      <c r="D17" s="55" t="s">
        <v>365</v>
      </c>
      <c r="E17" s="70"/>
      <c r="F17" s="56" t="str">
        <f t="shared" si="0"/>
        <v>Không XL</v>
      </c>
      <c r="G17" s="70"/>
      <c r="H17" s="56" t="str">
        <f t="shared" si="1"/>
        <v>Không XL</v>
      </c>
      <c r="I17" s="77"/>
    </row>
    <row r="18" spans="1:9" s="12" customFormat="1" ht="17.45" customHeight="1">
      <c r="A18" s="70">
        <v>7</v>
      </c>
      <c r="B18" s="53">
        <v>19002365</v>
      </c>
      <c r="C18" s="54" t="s">
        <v>392</v>
      </c>
      <c r="D18" s="55" t="s">
        <v>467</v>
      </c>
      <c r="E18" s="70"/>
      <c r="F18" s="56" t="str">
        <f t="shared" si="0"/>
        <v>Không XL</v>
      </c>
      <c r="G18" s="70">
        <v>59</v>
      </c>
      <c r="H18" s="56" t="str">
        <f t="shared" si="1"/>
        <v>TB</v>
      </c>
      <c r="I18" s="77"/>
    </row>
    <row r="19" spans="1:9" s="12" customFormat="1" ht="17.45" customHeight="1">
      <c r="A19" s="70">
        <v>8</v>
      </c>
      <c r="B19" s="53">
        <v>19002174</v>
      </c>
      <c r="C19" s="54" t="s">
        <v>468</v>
      </c>
      <c r="D19" s="55" t="s">
        <v>370</v>
      </c>
      <c r="E19" s="70"/>
      <c r="F19" s="56" t="str">
        <f t="shared" si="0"/>
        <v>Không XL</v>
      </c>
      <c r="G19" s="70">
        <v>60</v>
      </c>
      <c r="H19" s="56" t="str">
        <f t="shared" si="1"/>
        <v>TB</v>
      </c>
      <c r="I19" s="77"/>
    </row>
    <row r="20" spans="1:9" s="12" customFormat="1" ht="17.45" customHeight="1">
      <c r="A20" s="70">
        <v>9</v>
      </c>
      <c r="B20" s="53">
        <v>19001812</v>
      </c>
      <c r="C20" s="54" t="s">
        <v>469</v>
      </c>
      <c r="D20" s="55" t="s">
        <v>470</v>
      </c>
      <c r="E20" s="70"/>
      <c r="F20" s="56" t="str">
        <f t="shared" si="0"/>
        <v>Không XL</v>
      </c>
      <c r="G20" s="70">
        <v>67</v>
      </c>
      <c r="H20" s="56" t="str">
        <f t="shared" si="1"/>
        <v>TB</v>
      </c>
      <c r="I20" s="76"/>
    </row>
    <row r="21" spans="1:9" s="12" customFormat="1" ht="17.45" customHeight="1">
      <c r="A21" s="70">
        <v>10</v>
      </c>
      <c r="B21" s="53">
        <v>19002880</v>
      </c>
      <c r="C21" s="54" t="s">
        <v>186</v>
      </c>
      <c r="D21" s="55" t="s">
        <v>471</v>
      </c>
      <c r="E21" s="70"/>
      <c r="F21" s="56" t="str">
        <f t="shared" si="0"/>
        <v>Không XL</v>
      </c>
      <c r="G21" s="70">
        <v>50</v>
      </c>
      <c r="H21" s="56" t="str">
        <f t="shared" si="1"/>
        <v>TB</v>
      </c>
      <c r="I21" s="76"/>
    </row>
    <row r="22" spans="1:9" s="12" customFormat="1" ht="17.45" customHeight="1">
      <c r="A22" s="70">
        <v>11</v>
      </c>
      <c r="B22" s="53">
        <v>19003908</v>
      </c>
      <c r="C22" s="54" t="s">
        <v>472</v>
      </c>
      <c r="D22" s="55" t="s">
        <v>473</v>
      </c>
      <c r="E22" s="70"/>
      <c r="F22" s="56" t="str">
        <f t="shared" si="0"/>
        <v>Không XL</v>
      </c>
      <c r="G22" s="70">
        <v>56</v>
      </c>
      <c r="H22" s="56" t="str">
        <f t="shared" si="1"/>
        <v>TB</v>
      </c>
      <c r="I22" s="76"/>
    </row>
    <row r="23" spans="1:9" s="12" customFormat="1" ht="17.45" customHeight="1">
      <c r="A23" s="70">
        <v>12</v>
      </c>
      <c r="B23" s="53">
        <v>19002896</v>
      </c>
      <c r="C23" s="54" t="s">
        <v>474</v>
      </c>
      <c r="D23" s="55" t="s">
        <v>254</v>
      </c>
      <c r="E23" s="70"/>
      <c r="F23" s="56" t="str">
        <f t="shared" si="0"/>
        <v>Không XL</v>
      </c>
      <c r="G23" s="70">
        <v>61</v>
      </c>
      <c r="H23" s="56" t="str">
        <f t="shared" si="1"/>
        <v>TB</v>
      </c>
      <c r="I23" s="77"/>
    </row>
    <row r="24" spans="1:9" s="12" customFormat="1" ht="17.45" customHeight="1">
      <c r="A24" s="70">
        <v>13</v>
      </c>
      <c r="B24" s="53">
        <v>19001736</v>
      </c>
      <c r="C24" s="54" t="s">
        <v>475</v>
      </c>
      <c r="D24" s="55" t="s">
        <v>476</v>
      </c>
      <c r="E24" s="70"/>
      <c r="F24" s="56" t="str">
        <f t="shared" si="0"/>
        <v>Không XL</v>
      </c>
      <c r="G24" s="70">
        <v>82</v>
      </c>
      <c r="H24" s="56" t="str">
        <f t="shared" si="1"/>
        <v>Tốt</v>
      </c>
      <c r="I24" s="77"/>
    </row>
    <row r="25" spans="1:9" s="12" customFormat="1" ht="17.45" customHeight="1">
      <c r="A25" s="70">
        <v>14</v>
      </c>
      <c r="B25" s="53">
        <v>19002236</v>
      </c>
      <c r="C25" s="54" t="s">
        <v>477</v>
      </c>
      <c r="D25" s="55" t="s">
        <v>478</v>
      </c>
      <c r="E25" s="70"/>
      <c r="F25" s="56" t="str">
        <f t="shared" si="0"/>
        <v>Không XL</v>
      </c>
      <c r="G25" s="70"/>
      <c r="H25" s="56" t="str">
        <f t="shared" si="1"/>
        <v>Không XL</v>
      </c>
      <c r="I25" s="77"/>
    </row>
    <row r="26" spans="1:9" s="12" customFormat="1" ht="17.45" customHeight="1">
      <c r="A26" s="70">
        <v>15</v>
      </c>
      <c r="B26" s="53">
        <v>19000975</v>
      </c>
      <c r="C26" s="54" t="s">
        <v>479</v>
      </c>
      <c r="D26" s="55" t="s">
        <v>478</v>
      </c>
      <c r="E26" s="70"/>
      <c r="F26" s="56" t="str">
        <f t="shared" si="0"/>
        <v>Không XL</v>
      </c>
      <c r="G26" s="70">
        <v>75</v>
      </c>
      <c r="H26" s="56" t="str">
        <f t="shared" si="1"/>
        <v>Khá</v>
      </c>
      <c r="I26" s="77" t="s">
        <v>713</v>
      </c>
    </row>
    <row r="27" spans="1:9" s="12" customFormat="1" ht="17.45" customHeight="1">
      <c r="A27" s="70">
        <v>16</v>
      </c>
      <c r="B27" s="53">
        <v>19004197</v>
      </c>
      <c r="C27" s="54" t="s">
        <v>480</v>
      </c>
      <c r="D27" s="55" t="s">
        <v>174</v>
      </c>
      <c r="E27" s="70"/>
      <c r="F27" s="56" t="str">
        <f t="shared" si="0"/>
        <v>Không XL</v>
      </c>
      <c r="G27" s="70">
        <v>77</v>
      </c>
      <c r="H27" s="56" t="str">
        <f t="shared" si="1"/>
        <v>Khá</v>
      </c>
      <c r="I27" s="77"/>
    </row>
    <row r="28" spans="1:9" s="12" customFormat="1" ht="17.45" customHeight="1">
      <c r="A28" s="70">
        <v>17</v>
      </c>
      <c r="B28" s="53">
        <v>19002852</v>
      </c>
      <c r="C28" s="54" t="s">
        <v>294</v>
      </c>
      <c r="D28" s="55" t="s">
        <v>481</v>
      </c>
      <c r="E28" s="70"/>
      <c r="F28" s="56" t="str">
        <f t="shared" si="0"/>
        <v>Không XL</v>
      </c>
      <c r="G28" s="70"/>
      <c r="H28" s="56" t="str">
        <f t="shared" si="1"/>
        <v>Không XL</v>
      </c>
      <c r="I28" s="77"/>
    </row>
    <row r="29" spans="1:9" s="12" customFormat="1" ht="17.45" customHeight="1">
      <c r="A29" s="70">
        <v>18</v>
      </c>
      <c r="B29" s="53">
        <v>19004458</v>
      </c>
      <c r="C29" s="54" t="s">
        <v>482</v>
      </c>
      <c r="D29" s="55" t="s">
        <v>481</v>
      </c>
      <c r="E29" s="70"/>
      <c r="F29" s="56" t="str">
        <f t="shared" si="0"/>
        <v>Không XL</v>
      </c>
      <c r="G29" s="70">
        <v>50</v>
      </c>
      <c r="H29" s="56" t="str">
        <f t="shared" si="1"/>
        <v>TB</v>
      </c>
      <c r="I29" s="77"/>
    </row>
    <row r="30" spans="1:9" s="12" customFormat="1" ht="17.45" customHeight="1">
      <c r="A30" s="70">
        <v>19</v>
      </c>
      <c r="B30" s="53">
        <v>19002881</v>
      </c>
      <c r="C30" s="54" t="s">
        <v>483</v>
      </c>
      <c r="D30" s="55" t="s">
        <v>481</v>
      </c>
      <c r="E30" s="70"/>
      <c r="F30" s="56" t="str">
        <f t="shared" si="0"/>
        <v>Không XL</v>
      </c>
      <c r="G30" s="70">
        <v>59</v>
      </c>
      <c r="H30" s="56" t="str">
        <f t="shared" si="1"/>
        <v>TB</v>
      </c>
      <c r="I30" s="77"/>
    </row>
    <row r="31" spans="1:9" s="12" customFormat="1" ht="17.45" customHeight="1">
      <c r="A31" s="70">
        <v>20</v>
      </c>
      <c r="B31" s="53">
        <v>19003974</v>
      </c>
      <c r="C31" s="54" t="s">
        <v>484</v>
      </c>
      <c r="D31" s="55" t="s">
        <v>268</v>
      </c>
      <c r="E31" s="70"/>
      <c r="F31" s="56" t="str">
        <f t="shared" si="0"/>
        <v>Không XL</v>
      </c>
      <c r="G31" s="70">
        <v>67</v>
      </c>
      <c r="H31" s="56" t="str">
        <f t="shared" si="1"/>
        <v>TB</v>
      </c>
      <c r="I31" s="76"/>
    </row>
    <row r="32" spans="1:9" s="12" customFormat="1" ht="17.45" customHeight="1">
      <c r="A32" s="70">
        <v>21</v>
      </c>
      <c r="B32" s="53">
        <v>19004423</v>
      </c>
      <c r="C32" s="54" t="s">
        <v>485</v>
      </c>
      <c r="D32" s="55" t="s">
        <v>176</v>
      </c>
      <c r="E32" s="70"/>
      <c r="F32" s="56" t="str">
        <f t="shared" si="0"/>
        <v>Không XL</v>
      </c>
      <c r="G32" s="70">
        <v>55</v>
      </c>
      <c r="H32" s="56" t="str">
        <f t="shared" si="1"/>
        <v>TB</v>
      </c>
      <c r="I32" s="77"/>
    </row>
    <row r="33" spans="1:9" s="12" customFormat="1" ht="17.45" customHeight="1">
      <c r="A33" s="70">
        <v>22</v>
      </c>
      <c r="B33" s="53">
        <v>19005161</v>
      </c>
      <c r="C33" s="54" t="s">
        <v>464</v>
      </c>
      <c r="D33" s="55" t="s">
        <v>176</v>
      </c>
      <c r="E33" s="70"/>
      <c r="F33" s="56" t="str">
        <f t="shared" si="0"/>
        <v>Không XL</v>
      </c>
      <c r="G33" s="70">
        <v>50</v>
      </c>
      <c r="H33" s="56" t="str">
        <f t="shared" si="1"/>
        <v>TB</v>
      </c>
      <c r="I33" s="77"/>
    </row>
    <row r="34" spans="1:9" s="12" customFormat="1" ht="17.45" customHeight="1">
      <c r="A34" s="70">
        <v>23</v>
      </c>
      <c r="B34" s="53">
        <v>19003970</v>
      </c>
      <c r="C34" s="54" t="s">
        <v>486</v>
      </c>
      <c r="D34" s="55" t="s">
        <v>176</v>
      </c>
      <c r="E34" s="70"/>
      <c r="F34" s="56" t="str">
        <f t="shared" si="0"/>
        <v>Không XL</v>
      </c>
      <c r="G34" s="70">
        <v>69</v>
      </c>
      <c r="H34" s="56" t="str">
        <f t="shared" si="1"/>
        <v>TB</v>
      </c>
      <c r="I34" s="77"/>
    </row>
    <row r="35" spans="1:9" s="12" customFormat="1" ht="17.45" customHeight="1">
      <c r="A35" s="70">
        <v>24</v>
      </c>
      <c r="B35" s="53">
        <v>19000423</v>
      </c>
      <c r="C35" s="54" t="s">
        <v>487</v>
      </c>
      <c r="D35" s="55" t="s">
        <v>178</v>
      </c>
      <c r="E35" s="70"/>
      <c r="F35" s="56" t="str">
        <f t="shared" si="0"/>
        <v>Không XL</v>
      </c>
      <c r="G35" s="70">
        <v>54</v>
      </c>
      <c r="H35" s="56" t="str">
        <f t="shared" si="1"/>
        <v>TB</v>
      </c>
      <c r="I35" s="77"/>
    </row>
    <row r="36" spans="1:9" s="12" customFormat="1" ht="17.45" customHeight="1">
      <c r="A36" s="70">
        <v>25</v>
      </c>
      <c r="B36" s="53">
        <v>19002780</v>
      </c>
      <c r="C36" s="54" t="s">
        <v>488</v>
      </c>
      <c r="D36" s="55" t="s">
        <v>180</v>
      </c>
      <c r="E36" s="70"/>
      <c r="F36" s="56" t="str">
        <f t="shared" si="0"/>
        <v>Không XL</v>
      </c>
      <c r="G36" s="70">
        <v>58</v>
      </c>
      <c r="H36" s="56" t="str">
        <f t="shared" si="1"/>
        <v>TB</v>
      </c>
      <c r="I36" s="77"/>
    </row>
    <row r="37" spans="1:9" s="12" customFormat="1" ht="17.45" customHeight="1">
      <c r="A37" s="70">
        <v>26</v>
      </c>
      <c r="B37" s="53">
        <v>19002862</v>
      </c>
      <c r="C37" s="54" t="s">
        <v>489</v>
      </c>
      <c r="D37" s="55" t="s">
        <v>182</v>
      </c>
      <c r="E37" s="70"/>
      <c r="F37" s="56" t="str">
        <f t="shared" si="0"/>
        <v>Không XL</v>
      </c>
      <c r="G37" s="70">
        <v>45</v>
      </c>
      <c r="H37" s="56" t="str">
        <f t="shared" si="1"/>
        <v>Yếu</v>
      </c>
      <c r="I37" s="77" t="s">
        <v>716</v>
      </c>
    </row>
    <row r="38" spans="1:9" s="12" customFormat="1" ht="17.45" customHeight="1">
      <c r="A38" s="70">
        <v>27</v>
      </c>
      <c r="B38" s="53">
        <v>19002753</v>
      </c>
      <c r="C38" s="54" t="s">
        <v>490</v>
      </c>
      <c r="D38" s="55" t="s">
        <v>182</v>
      </c>
      <c r="E38" s="70"/>
      <c r="F38" s="56" t="str">
        <f t="shared" si="0"/>
        <v>Không XL</v>
      </c>
      <c r="G38" s="70">
        <v>69</v>
      </c>
      <c r="H38" s="56" t="str">
        <f t="shared" si="1"/>
        <v>TB</v>
      </c>
      <c r="I38" s="76"/>
    </row>
    <row r="39" spans="1:9" s="12" customFormat="1" ht="17.45" customHeight="1">
      <c r="A39" s="70">
        <v>28</v>
      </c>
      <c r="B39" s="53">
        <v>19003387</v>
      </c>
      <c r="C39" s="54" t="s">
        <v>491</v>
      </c>
      <c r="D39" s="55" t="s">
        <v>280</v>
      </c>
      <c r="E39" s="70"/>
      <c r="F39" s="56" t="str">
        <f t="shared" si="0"/>
        <v>Không XL</v>
      </c>
      <c r="G39" s="70">
        <v>61</v>
      </c>
      <c r="H39" s="56" t="str">
        <f t="shared" si="1"/>
        <v>TB</v>
      </c>
      <c r="I39" s="77"/>
    </row>
    <row r="40" spans="1:9" s="12" customFormat="1" ht="17.45" customHeight="1">
      <c r="A40" s="70">
        <v>29</v>
      </c>
      <c r="B40" s="53">
        <v>19002792</v>
      </c>
      <c r="C40" s="54" t="s">
        <v>492</v>
      </c>
      <c r="D40" s="55" t="s">
        <v>493</v>
      </c>
      <c r="E40" s="70"/>
      <c r="F40" s="56" t="str">
        <f t="shared" si="0"/>
        <v>Không XL</v>
      </c>
      <c r="G40" s="70">
        <v>62</v>
      </c>
      <c r="H40" s="56" t="str">
        <f t="shared" si="1"/>
        <v>TB</v>
      </c>
      <c r="I40" s="76"/>
    </row>
    <row r="41" spans="1:9" s="12" customFormat="1" ht="17.45" customHeight="1">
      <c r="A41" s="70">
        <v>30</v>
      </c>
      <c r="B41" s="53">
        <v>19002717</v>
      </c>
      <c r="C41" s="54" t="s">
        <v>494</v>
      </c>
      <c r="D41" s="55" t="s">
        <v>404</v>
      </c>
      <c r="E41" s="70"/>
      <c r="F41" s="56" t="str">
        <f t="shared" si="0"/>
        <v>Không XL</v>
      </c>
      <c r="G41" s="70">
        <v>60</v>
      </c>
      <c r="H41" s="56" t="str">
        <f t="shared" si="1"/>
        <v>TB</v>
      </c>
      <c r="I41" s="76"/>
    </row>
    <row r="42" spans="1:9" s="12" customFormat="1" ht="17.45" customHeight="1">
      <c r="A42" s="70">
        <v>31</v>
      </c>
      <c r="B42" s="53">
        <v>19004887</v>
      </c>
      <c r="C42" s="54" t="s">
        <v>384</v>
      </c>
      <c r="D42" s="55" t="s">
        <v>187</v>
      </c>
      <c r="E42" s="70"/>
      <c r="F42" s="56" t="str">
        <f t="shared" si="0"/>
        <v>Không XL</v>
      </c>
      <c r="G42" s="70">
        <v>57</v>
      </c>
      <c r="H42" s="56" t="str">
        <f t="shared" si="1"/>
        <v>TB</v>
      </c>
      <c r="I42" s="76"/>
    </row>
    <row r="43" spans="1:9" s="12" customFormat="1" ht="17.45" customHeight="1">
      <c r="A43" s="70">
        <v>32</v>
      </c>
      <c r="B43" s="53">
        <v>19003030</v>
      </c>
      <c r="C43" s="54" t="s">
        <v>495</v>
      </c>
      <c r="D43" s="55" t="s">
        <v>496</v>
      </c>
      <c r="E43" s="70"/>
      <c r="F43" s="56" t="str">
        <f t="shared" si="0"/>
        <v>Không XL</v>
      </c>
      <c r="G43" s="70">
        <v>63</v>
      </c>
      <c r="H43" s="56" t="str">
        <f t="shared" si="1"/>
        <v>TB</v>
      </c>
      <c r="I43" s="77"/>
    </row>
    <row r="44" spans="1:9" s="12" customFormat="1" ht="17.45" customHeight="1">
      <c r="A44" s="70">
        <v>33</v>
      </c>
      <c r="B44" s="53">
        <v>19002809</v>
      </c>
      <c r="C44" s="54" t="s">
        <v>497</v>
      </c>
      <c r="D44" s="55" t="s">
        <v>189</v>
      </c>
      <c r="E44" s="70"/>
      <c r="F44" s="56" t="str">
        <f t="shared" si="0"/>
        <v>Không XL</v>
      </c>
      <c r="G44" s="70"/>
      <c r="H44" s="56" t="str">
        <f t="shared" si="1"/>
        <v>Không XL</v>
      </c>
      <c r="I44" s="77" t="s">
        <v>718</v>
      </c>
    </row>
    <row r="45" spans="1:9" s="12" customFormat="1" ht="17.45" customHeight="1">
      <c r="A45" s="70">
        <v>34</v>
      </c>
      <c r="B45" s="53">
        <v>19002823</v>
      </c>
      <c r="C45" s="54" t="s">
        <v>498</v>
      </c>
      <c r="D45" s="55" t="s">
        <v>499</v>
      </c>
      <c r="E45" s="70"/>
      <c r="F45" s="56" t="str">
        <f t="shared" si="0"/>
        <v>Không XL</v>
      </c>
      <c r="G45" s="70">
        <v>73</v>
      </c>
      <c r="H45" s="56" t="str">
        <f t="shared" si="1"/>
        <v>Khá</v>
      </c>
      <c r="I45" s="77"/>
    </row>
    <row r="46" spans="1:9" s="12" customFormat="1" ht="17.45" customHeight="1">
      <c r="A46" s="70">
        <v>35</v>
      </c>
      <c r="B46" s="53">
        <v>19002463</v>
      </c>
      <c r="C46" s="54" t="s">
        <v>500</v>
      </c>
      <c r="D46" s="55" t="s">
        <v>501</v>
      </c>
      <c r="E46" s="70"/>
      <c r="F46" s="56" t="str">
        <f t="shared" si="0"/>
        <v>Không XL</v>
      </c>
      <c r="G46" s="70"/>
      <c r="H46" s="56" t="str">
        <f t="shared" si="1"/>
        <v>Không XL</v>
      </c>
      <c r="I46" s="77"/>
    </row>
    <row r="47" spans="1:9" s="12" customFormat="1" ht="17.45" customHeight="1">
      <c r="A47" s="70">
        <v>36</v>
      </c>
      <c r="B47" s="53">
        <v>19002452</v>
      </c>
      <c r="C47" s="54" t="s">
        <v>502</v>
      </c>
      <c r="D47" s="55" t="s">
        <v>408</v>
      </c>
      <c r="E47" s="70"/>
      <c r="F47" s="56" t="str">
        <f t="shared" si="0"/>
        <v>Không XL</v>
      </c>
      <c r="G47" s="70">
        <v>65</v>
      </c>
      <c r="H47" s="56" t="str">
        <f t="shared" si="1"/>
        <v>TB</v>
      </c>
      <c r="I47" s="77"/>
    </row>
    <row r="48" spans="1:9" s="12" customFormat="1" ht="17.45" customHeight="1">
      <c r="A48" s="70">
        <v>37</v>
      </c>
      <c r="B48" s="53">
        <v>19002863</v>
      </c>
      <c r="C48" s="54" t="s">
        <v>204</v>
      </c>
      <c r="D48" s="55" t="s">
        <v>503</v>
      </c>
      <c r="E48" s="70"/>
      <c r="F48" s="56" t="str">
        <f t="shared" si="0"/>
        <v>Không XL</v>
      </c>
      <c r="G48" s="70"/>
      <c r="H48" s="56" t="str">
        <f t="shared" si="1"/>
        <v>Không XL</v>
      </c>
      <c r="I48" s="77"/>
    </row>
    <row r="49" spans="1:9" s="12" customFormat="1" ht="17.45" customHeight="1">
      <c r="A49" s="70">
        <v>38</v>
      </c>
      <c r="B49" s="53">
        <v>19004039</v>
      </c>
      <c r="C49" s="54" t="s">
        <v>504</v>
      </c>
      <c r="D49" s="55" t="s">
        <v>193</v>
      </c>
      <c r="E49" s="70"/>
      <c r="F49" s="56" t="str">
        <f t="shared" si="0"/>
        <v>Không XL</v>
      </c>
      <c r="G49" s="70">
        <v>61</v>
      </c>
      <c r="H49" s="56" t="str">
        <f t="shared" si="1"/>
        <v>TB</v>
      </c>
      <c r="I49" s="77"/>
    </row>
    <row r="50" spans="1:9" s="12" customFormat="1" ht="17.45" customHeight="1">
      <c r="A50" s="70">
        <v>39</v>
      </c>
      <c r="B50" s="53">
        <v>19002870</v>
      </c>
      <c r="C50" s="54" t="s">
        <v>505</v>
      </c>
      <c r="D50" s="55" t="s">
        <v>193</v>
      </c>
      <c r="E50" s="70"/>
      <c r="F50" s="56" t="str">
        <f t="shared" si="0"/>
        <v>Không XL</v>
      </c>
      <c r="G50" s="70">
        <v>62</v>
      </c>
      <c r="H50" s="56" t="str">
        <f t="shared" si="1"/>
        <v>TB</v>
      </c>
      <c r="I50" s="77"/>
    </row>
    <row r="51" spans="1:9" s="12" customFormat="1" ht="17.45" customHeight="1">
      <c r="A51" s="70">
        <v>40</v>
      </c>
      <c r="B51" s="53">
        <v>19002798</v>
      </c>
      <c r="C51" s="54" t="s">
        <v>506</v>
      </c>
      <c r="D51" s="55" t="s">
        <v>193</v>
      </c>
      <c r="E51" s="70"/>
      <c r="F51" s="56" t="str">
        <f t="shared" si="0"/>
        <v>Không XL</v>
      </c>
      <c r="G51" s="70">
        <v>54</v>
      </c>
      <c r="H51" s="56" t="str">
        <f t="shared" si="1"/>
        <v>TB</v>
      </c>
      <c r="I51" s="76"/>
    </row>
    <row r="52" spans="1:9" s="12" customFormat="1" ht="17.45" customHeight="1">
      <c r="A52" s="70">
        <v>41</v>
      </c>
      <c r="B52" s="53">
        <v>19002886</v>
      </c>
      <c r="C52" s="54" t="s">
        <v>305</v>
      </c>
      <c r="D52" s="55" t="s">
        <v>507</v>
      </c>
      <c r="E52" s="70"/>
      <c r="F52" s="56" t="str">
        <f t="shared" si="0"/>
        <v>Không XL</v>
      </c>
      <c r="G52" s="70"/>
      <c r="H52" s="56" t="str">
        <f t="shared" si="1"/>
        <v>Không XL</v>
      </c>
      <c r="I52" s="77"/>
    </row>
    <row r="53" spans="1:9" s="12" customFormat="1" ht="17.45" customHeight="1">
      <c r="A53" s="70">
        <v>42</v>
      </c>
      <c r="B53" s="53">
        <v>19002211</v>
      </c>
      <c r="C53" s="54" t="s">
        <v>206</v>
      </c>
      <c r="D53" s="55" t="s">
        <v>508</v>
      </c>
      <c r="E53" s="70"/>
      <c r="F53" s="56" t="str">
        <f t="shared" si="0"/>
        <v>Không XL</v>
      </c>
      <c r="G53" s="70">
        <v>63</v>
      </c>
      <c r="H53" s="56" t="str">
        <f t="shared" si="1"/>
        <v>TB</v>
      </c>
      <c r="I53" s="77" t="s">
        <v>714</v>
      </c>
    </row>
    <row r="54" spans="1:9" s="12" customFormat="1" ht="17.45" customHeight="1">
      <c r="A54" s="70">
        <v>43</v>
      </c>
      <c r="B54" s="53">
        <v>19002953</v>
      </c>
      <c r="C54" s="54" t="s">
        <v>509</v>
      </c>
      <c r="D54" s="55" t="s">
        <v>510</v>
      </c>
      <c r="E54" s="70"/>
      <c r="F54" s="56" t="str">
        <f t="shared" si="0"/>
        <v>Không XL</v>
      </c>
      <c r="G54" s="70">
        <v>86</v>
      </c>
      <c r="H54" s="56" t="str">
        <f t="shared" si="1"/>
        <v>Tốt</v>
      </c>
      <c r="I54" s="77" t="s">
        <v>715</v>
      </c>
    </row>
    <row r="55" spans="1:9" s="12" customFormat="1" ht="17.45" customHeight="1">
      <c r="A55" s="70">
        <v>44</v>
      </c>
      <c r="B55" s="53">
        <v>19002751</v>
      </c>
      <c r="C55" s="54" t="s">
        <v>511</v>
      </c>
      <c r="D55" s="55" t="s">
        <v>512</v>
      </c>
      <c r="E55" s="70"/>
      <c r="F55" s="56" t="str">
        <f t="shared" si="0"/>
        <v>Không XL</v>
      </c>
      <c r="G55" s="70"/>
      <c r="H55" s="56" t="str">
        <f t="shared" si="1"/>
        <v>Không XL</v>
      </c>
      <c r="I55" s="77"/>
    </row>
    <row r="56" spans="1:9" s="12" customFormat="1" ht="17.45" customHeight="1">
      <c r="A56" s="70">
        <v>45</v>
      </c>
      <c r="B56" s="53">
        <v>19002282</v>
      </c>
      <c r="C56" s="54" t="s">
        <v>513</v>
      </c>
      <c r="D56" s="55" t="s">
        <v>514</v>
      </c>
      <c r="E56" s="70"/>
      <c r="F56" s="56" t="str">
        <f t="shared" si="0"/>
        <v>Không XL</v>
      </c>
      <c r="G56" s="70">
        <v>71</v>
      </c>
      <c r="H56" s="56" t="str">
        <f t="shared" si="1"/>
        <v>Khá</v>
      </c>
      <c r="I56" s="77" t="s">
        <v>717</v>
      </c>
    </row>
    <row r="57" spans="1:9" s="12" customFormat="1" ht="17.45" customHeight="1">
      <c r="A57" s="70">
        <v>46</v>
      </c>
      <c r="B57" s="53">
        <v>19005369</v>
      </c>
      <c r="C57" s="54" t="s">
        <v>515</v>
      </c>
      <c r="D57" s="55" t="s">
        <v>306</v>
      </c>
      <c r="E57" s="70"/>
      <c r="F57" s="56" t="str">
        <f t="shared" si="0"/>
        <v>Không XL</v>
      </c>
      <c r="G57" s="70">
        <v>65</v>
      </c>
      <c r="H57" s="56" t="str">
        <f t="shared" si="1"/>
        <v>TB</v>
      </c>
      <c r="I57" s="77"/>
    </row>
    <row r="58" spans="1:9" s="12" customFormat="1" ht="17.45" customHeight="1">
      <c r="A58" s="70">
        <v>47</v>
      </c>
      <c r="B58" s="53">
        <v>19002962</v>
      </c>
      <c r="C58" s="54" t="s">
        <v>516</v>
      </c>
      <c r="D58" s="55" t="s">
        <v>219</v>
      </c>
      <c r="E58" s="70"/>
      <c r="F58" s="56" t="str">
        <f t="shared" si="0"/>
        <v>Không XL</v>
      </c>
      <c r="G58" s="70">
        <v>68</v>
      </c>
      <c r="H58" s="56" t="str">
        <f t="shared" si="1"/>
        <v>TB</v>
      </c>
      <c r="I58" s="76"/>
    </row>
    <row r="59" spans="1:9" s="12" customFormat="1" ht="17.45" customHeight="1">
      <c r="A59" s="70">
        <v>48</v>
      </c>
      <c r="B59" s="53">
        <v>19002045</v>
      </c>
      <c r="C59" s="54" t="s">
        <v>517</v>
      </c>
      <c r="D59" s="55" t="s">
        <v>437</v>
      </c>
      <c r="E59" s="70"/>
      <c r="F59" s="56" t="str">
        <f t="shared" si="0"/>
        <v>Không XL</v>
      </c>
      <c r="G59" s="70">
        <v>98</v>
      </c>
      <c r="H59" s="56" t="str">
        <f t="shared" si="1"/>
        <v>Xuất sắc</v>
      </c>
      <c r="I59" s="77" t="s">
        <v>726</v>
      </c>
    </row>
    <row r="60" spans="1:9" s="12" customFormat="1" ht="17.45" customHeight="1">
      <c r="A60" s="70">
        <v>49</v>
      </c>
      <c r="B60" s="53">
        <v>19002035</v>
      </c>
      <c r="C60" s="54" t="s">
        <v>518</v>
      </c>
      <c r="D60" s="55" t="s">
        <v>519</v>
      </c>
      <c r="E60" s="70"/>
      <c r="F60" s="56" t="str">
        <f t="shared" si="0"/>
        <v>Không XL</v>
      </c>
      <c r="G60" s="70">
        <v>65</v>
      </c>
      <c r="H60" s="56" t="str">
        <f t="shared" si="1"/>
        <v>TB</v>
      </c>
      <c r="I60" s="76"/>
    </row>
    <row r="61" spans="1:9" s="12" customFormat="1" ht="17.45" customHeight="1">
      <c r="A61" s="70">
        <v>50</v>
      </c>
      <c r="B61" s="53">
        <v>19002430</v>
      </c>
      <c r="C61" s="54" t="s">
        <v>520</v>
      </c>
      <c r="D61" s="55" t="s">
        <v>521</v>
      </c>
      <c r="E61" s="70"/>
      <c r="F61" s="56" t="str">
        <f t="shared" si="0"/>
        <v>Không XL</v>
      </c>
      <c r="G61" s="70">
        <v>62</v>
      </c>
      <c r="H61" s="56" t="str">
        <f t="shared" si="1"/>
        <v>TB</v>
      </c>
      <c r="I61" s="76"/>
    </row>
    <row r="62" spans="1:9" s="12" customFormat="1" ht="17.45" customHeight="1">
      <c r="A62" s="70">
        <v>51</v>
      </c>
      <c r="B62" s="53">
        <v>19000044</v>
      </c>
      <c r="C62" s="54" t="s">
        <v>522</v>
      </c>
      <c r="D62" s="55" t="s">
        <v>523</v>
      </c>
      <c r="E62" s="70"/>
      <c r="F62" s="56" t="str">
        <f t="shared" si="0"/>
        <v>Không XL</v>
      </c>
      <c r="G62" s="70">
        <v>85</v>
      </c>
      <c r="H62" s="56" t="str">
        <f t="shared" si="1"/>
        <v>Tốt</v>
      </c>
      <c r="I62" s="76"/>
    </row>
    <row r="63" spans="1:9" s="12" customFormat="1" ht="17.45" customHeight="1">
      <c r="A63" s="70">
        <v>52</v>
      </c>
      <c r="B63" s="53">
        <v>19002873</v>
      </c>
      <c r="C63" s="54" t="s">
        <v>212</v>
      </c>
      <c r="D63" s="55" t="s">
        <v>225</v>
      </c>
      <c r="E63" s="70"/>
      <c r="F63" s="56" t="str">
        <f t="shared" si="0"/>
        <v>Không XL</v>
      </c>
      <c r="G63" s="70">
        <v>60</v>
      </c>
      <c r="H63" s="56" t="str">
        <f t="shared" si="1"/>
        <v>TB</v>
      </c>
      <c r="I63" s="77"/>
    </row>
    <row r="64" spans="1:9" s="12" customFormat="1" ht="17.45" customHeight="1">
      <c r="A64" s="70">
        <v>53</v>
      </c>
      <c r="B64" s="53">
        <v>19002738</v>
      </c>
      <c r="C64" s="54" t="s">
        <v>524</v>
      </c>
      <c r="D64" s="55" t="s">
        <v>525</v>
      </c>
      <c r="E64" s="70"/>
      <c r="F64" s="56" t="str">
        <f t="shared" si="0"/>
        <v>Không XL</v>
      </c>
      <c r="G64" s="70">
        <v>25</v>
      </c>
      <c r="H64" s="56" t="str">
        <f t="shared" si="1"/>
        <v>Yếu</v>
      </c>
      <c r="I64" s="77"/>
    </row>
    <row r="65" spans="1:10" s="12" customFormat="1" ht="17.45" customHeight="1">
      <c r="A65" s="70">
        <v>54</v>
      </c>
      <c r="B65" s="53">
        <v>19002874</v>
      </c>
      <c r="C65" s="54" t="s">
        <v>526</v>
      </c>
      <c r="D65" s="55" t="s">
        <v>527</v>
      </c>
      <c r="E65" s="70"/>
      <c r="F65" s="56" t="str">
        <f t="shared" si="0"/>
        <v>Không XL</v>
      </c>
      <c r="G65" s="70">
        <v>54</v>
      </c>
      <c r="H65" s="56" t="str">
        <f t="shared" si="1"/>
        <v>TB</v>
      </c>
      <c r="I65" s="77"/>
    </row>
    <row r="66" spans="1:10" ht="20.100000000000001" customHeight="1">
      <c r="A66" s="46"/>
      <c r="B66" s="46"/>
      <c r="C66" s="113" t="s">
        <v>146</v>
      </c>
      <c r="D66" s="113"/>
      <c r="E66" s="113"/>
      <c r="F66" s="113"/>
      <c r="G66" s="113"/>
      <c r="H66" s="113"/>
      <c r="I66" s="113"/>
    </row>
    <row r="67" spans="1:10" ht="18" customHeight="1">
      <c r="C67" s="114" t="s">
        <v>147</v>
      </c>
      <c r="D67" s="115"/>
      <c r="E67" s="118" t="s">
        <v>142</v>
      </c>
      <c r="F67" s="119"/>
      <c r="G67" s="118" t="s">
        <v>143</v>
      </c>
      <c r="H67" s="119"/>
      <c r="I67" s="120" t="s">
        <v>13</v>
      </c>
    </row>
    <row r="68" spans="1:10" s="12" customFormat="1" ht="18" customHeight="1">
      <c r="C68" s="116"/>
      <c r="D68" s="117"/>
      <c r="E68" s="52" t="s">
        <v>148</v>
      </c>
      <c r="F68" s="19" t="s">
        <v>149</v>
      </c>
      <c r="G68" s="52" t="s">
        <v>148</v>
      </c>
      <c r="H68" s="19" t="s">
        <v>149</v>
      </c>
      <c r="I68" s="121"/>
    </row>
    <row r="69" spans="1:10" ht="18" customHeight="1">
      <c r="C69" s="95" t="s">
        <v>150</v>
      </c>
      <c r="D69" s="96"/>
      <c r="E69" s="57">
        <f>COUNTIF(F12:F65,"Xuất sắc")</f>
        <v>0</v>
      </c>
      <c r="F69" s="58">
        <f>E69*100/$A$65</f>
        <v>0</v>
      </c>
      <c r="G69" s="57">
        <f>COUNTIF(H12:H65,"Xuất sắc")</f>
        <v>1</v>
      </c>
      <c r="H69" s="58">
        <f>G69*100/$A$65</f>
        <v>1.8518518518518519</v>
      </c>
      <c r="I69" s="59"/>
    </row>
    <row r="70" spans="1:10" ht="18" customHeight="1">
      <c r="C70" s="95" t="s">
        <v>151</v>
      </c>
      <c r="D70" s="96"/>
      <c r="E70" s="57">
        <f>COUNTIF(F12:F65,"Tốt")</f>
        <v>0</v>
      </c>
      <c r="F70" s="58">
        <f t="shared" ref="F70:F74" si="2">E70*100/$A$65</f>
        <v>0</v>
      </c>
      <c r="G70" s="57">
        <f>COUNTIF(H12:H65,"Tốt")</f>
        <v>3</v>
      </c>
      <c r="H70" s="58">
        <f t="shared" ref="H70:H74" si="3">G70*100/$A$65</f>
        <v>5.5555555555555554</v>
      </c>
      <c r="I70" s="59"/>
    </row>
    <row r="71" spans="1:10" ht="18" customHeight="1">
      <c r="C71" s="95" t="s">
        <v>152</v>
      </c>
      <c r="D71" s="96"/>
      <c r="E71" s="57">
        <f>COUNTIF(F12:F65,"Khá")</f>
        <v>0</v>
      </c>
      <c r="F71" s="58">
        <f t="shared" si="2"/>
        <v>0</v>
      </c>
      <c r="G71" s="57">
        <f>COUNTIF(H12:H65,"Khá")</f>
        <v>4</v>
      </c>
      <c r="H71" s="58">
        <f t="shared" si="3"/>
        <v>7.4074074074074074</v>
      </c>
      <c r="I71" s="59"/>
    </row>
    <row r="72" spans="1:10" ht="18" customHeight="1">
      <c r="C72" s="95" t="s">
        <v>153</v>
      </c>
      <c r="D72" s="96"/>
      <c r="E72" s="57">
        <f>COUNTIF(F12:F65,"TB")</f>
        <v>0</v>
      </c>
      <c r="F72" s="58">
        <f t="shared" si="2"/>
        <v>0</v>
      </c>
      <c r="G72" s="57">
        <f>COUNTIF(H12:H65,"TB")</f>
        <v>34</v>
      </c>
      <c r="H72" s="58">
        <f t="shared" si="3"/>
        <v>62.962962962962962</v>
      </c>
      <c r="I72" s="59"/>
    </row>
    <row r="73" spans="1:10" ht="18" customHeight="1">
      <c r="C73" s="95" t="s">
        <v>154</v>
      </c>
      <c r="D73" s="96"/>
      <c r="E73" s="57">
        <f>COUNTIF(F12:F65,"Yếu")</f>
        <v>0</v>
      </c>
      <c r="F73" s="58">
        <f t="shared" si="2"/>
        <v>0</v>
      </c>
      <c r="G73" s="57">
        <f>COUNTIF(H12:H65,"Yếu")</f>
        <v>2</v>
      </c>
      <c r="H73" s="58">
        <f t="shared" si="3"/>
        <v>3.7037037037037037</v>
      </c>
      <c r="I73" s="59"/>
    </row>
    <row r="74" spans="1:10" ht="18" customHeight="1" thickBot="1">
      <c r="C74" s="97" t="s">
        <v>155</v>
      </c>
      <c r="D74" s="98"/>
      <c r="E74" s="60">
        <f>COUNTIF(F12:F65,"Không XL")</f>
        <v>54</v>
      </c>
      <c r="F74" s="61">
        <f t="shared" si="2"/>
        <v>100</v>
      </c>
      <c r="G74" s="60">
        <f>COUNTIF(H12:H65,"Không XL")</f>
        <v>10</v>
      </c>
      <c r="H74" s="61">
        <f t="shared" si="3"/>
        <v>18.518518518518519</v>
      </c>
      <c r="I74" s="62"/>
    </row>
    <row r="75" spans="1:10">
      <c r="C75" s="69"/>
      <c r="D75" s="69"/>
      <c r="F75" s="63"/>
    </row>
    <row r="76" spans="1:10" ht="18" customHeight="1">
      <c r="E76" s="99" t="s">
        <v>156</v>
      </c>
      <c r="F76" s="99"/>
      <c r="G76" s="99"/>
      <c r="H76" s="99"/>
      <c r="I76" s="99"/>
    </row>
    <row r="77" spans="1:10" ht="18" customHeight="1">
      <c r="A77" s="92" t="s">
        <v>157</v>
      </c>
      <c r="B77" s="92"/>
      <c r="C77" s="92"/>
      <c r="D77" s="92"/>
      <c r="E77" s="92"/>
      <c r="F77" s="92" t="s">
        <v>142</v>
      </c>
      <c r="G77" s="92"/>
      <c r="H77" s="92"/>
      <c r="I77" s="64" t="s">
        <v>158</v>
      </c>
      <c r="J77" s="64"/>
    </row>
    <row r="78" spans="1:10" ht="18" customHeight="1"/>
    <row r="79" spans="1:10" ht="18" customHeight="1"/>
    <row r="80" spans="1:10" ht="18" customHeight="1"/>
    <row r="81" spans="2:9" ht="18" customHeight="1"/>
    <row r="82" spans="2:9" s="74" customFormat="1" ht="18" customHeight="1">
      <c r="B82" s="74" t="s">
        <v>454</v>
      </c>
      <c r="D82" s="75" t="s">
        <v>453</v>
      </c>
      <c r="G82" s="75" t="s">
        <v>528</v>
      </c>
      <c r="I82" s="74" t="s">
        <v>529</v>
      </c>
    </row>
  </sheetData>
  <sheetProtection password="DC87" sheet="1" objects="1" scenarios="1"/>
  <mergeCells count="30">
    <mergeCell ref="A77:E77"/>
    <mergeCell ref="F77:H77"/>
    <mergeCell ref="C70:D70"/>
    <mergeCell ref="C71:D71"/>
    <mergeCell ref="C72:D72"/>
    <mergeCell ref="C73:D73"/>
    <mergeCell ref="C74:D74"/>
    <mergeCell ref="E76:I76"/>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2:D2"/>
    <mergeCell ref="E2:I2"/>
    <mergeCell ref="A3:D3"/>
    <mergeCell ref="E3:I3"/>
    <mergeCell ref="A4:D4"/>
    <mergeCell ref="E4:I4"/>
  </mergeCells>
  <conditionalFormatting sqref="F12:F65 H12:H65">
    <cfRule type="cellIs" dxfId="7" priority="1" stopIfTrue="1" operator="equal">
      <formula>"SVG"</formula>
    </cfRule>
    <cfRule type="cellIs" dxfId="6"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zoomScaleNormal="100" zoomScaleSheetLayoutView="100" workbookViewId="0">
      <selection activeCell="G58" sqref="G58:H5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2.125" style="4" customWidth="1"/>
    <col min="10" max="10" width="0.25" style="4" customWidth="1"/>
    <col min="11" max="16384" width="9" style="4"/>
  </cols>
  <sheetData>
    <row r="1" spans="1:20" ht="15" customHeight="1">
      <c r="A1" s="46"/>
      <c r="B1" s="46"/>
      <c r="C1" s="46"/>
      <c r="D1" s="46"/>
      <c r="E1" s="46"/>
      <c r="F1" s="46"/>
      <c r="G1" s="46"/>
      <c r="H1" s="46"/>
      <c r="I1" s="47" t="s">
        <v>133</v>
      </c>
    </row>
    <row r="2" spans="1:20" ht="17.100000000000001" customHeight="1">
      <c r="A2" s="122" t="s">
        <v>134</v>
      </c>
      <c r="B2" s="122"/>
      <c r="C2" s="122"/>
      <c r="D2" s="122"/>
      <c r="E2" s="93" t="s">
        <v>135</v>
      </c>
      <c r="F2" s="93"/>
      <c r="G2" s="93"/>
      <c r="H2" s="93"/>
      <c r="I2" s="93"/>
      <c r="J2" s="3"/>
      <c r="K2" s="3"/>
      <c r="L2" s="3"/>
      <c r="M2" s="3"/>
      <c r="N2" s="3"/>
      <c r="O2" s="3"/>
      <c r="P2" s="3"/>
      <c r="Q2" s="3"/>
      <c r="R2" s="3"/>
      <c r="S2" s="3"/>
      <c r="T2" s="3"/>
    </row>
    <row r="3" spans="1:20" ht="17.100000000000001" customHeight="1">
      <c r="A3" s="93" t="s">
        <v>136</v>
      </c>
      <c r="B3" s="93"/>
      <c r="C3" s="93"/>
      <c r="D3" s="93"/>
      <c r="E3" s="94" t="s">
        <v>137</v>
      </c>
      <c r="F3" s="94"/>
      <c r="G3" s="94"/>
      <c r="H3" s="94"/>
      <c r="I3" s="94"/>
      <c r="J3" s="3"/>
      <c r="K3" s="3"/>
      <c r="L3" s="3"/>
      <c r="M3" s="3"/>
      <c r="N3" s="3"/>
      <c r="O3" s="3"/>
      <c r="P3" s="3"/>
      <c r="Q3" s="3"/>
      <c r="R3" s="3"/>
      <c r="S3" s="3"/>
      <c r="T3" s="3"/>
    </row>
    <row r="4" spans="1:20" ht="17.100000000000001" customHeight="1">
      <c r="A4" s="93" t="s">
        <v>138</v>
      </c>
      <c r="B4" s="93"/>
      <c r="C4" s="93"/>
      <c r="D4" s="93"/>
      <c r="E4" s="92"/>
      <c r="F4" s="92"/>
      <c r="G4" s="92"/>
      <c r="H4" s="92"/>
      <c r="I4" s="92"/>
      <c r="J4" s="3"/>
      <c r="K4" s="3"/>
      <c r="L4" s="3"/>
      <c r="M4" s="3"/>
      <c r="N4" s="3"/>
      <c r="O4" s="3"/>
      <c r="P4" s="3"/>
      <c r="Q4" s="3"/>
      <c r="R4" s="3"/>
      <c r="S4" s="3"/>
      <c r="T4" s="3"/>
    </row>
    <row r="5" spans="1:20" s="49" customFormat="1" ht="12" customHeight="1">
      <c r="A5" s="100"/>
      <c r="B5" s="100"/>
      <c r="C5" s="100"/>
      <c r="D5" s="100"/>
      <c r="E5" s="48"/>
      <c r="J5" s="48"/>
      <c r="K5" s="48"/>
      <c r="L5" s="48"/>
      <c r="M5" s="48"/>
      <c r="N5" s="48"/>
      <c r="O5" s="48"/>
      <c r="P5" s="48"/>
      <c r="Q5" s="48"/>
      <c r="R5" s="48"/>
      <c r="S5" s="48"/>
      <c r="T5" s="48"/>
    </row>
    <row r="6" spans="1:20" ht="24.95" customHeight="1">
      <c r="A6" s="101" t="s">
        <v>139</v>
      </c>
      <c r="B6" s="101"/>
      <c r="C6" s="101"/>
      <c r="D6" s="101"/>
      <c r="E6" s="101"/>
      <c r="F6" s="101"/>
      <c r="G6" s="101"/>
      <c r="H6" s="101"/>
      <c r="I6" s="101"/>
      <c r="J6" s="5"/>
      <c r="K6" s="5"/>
      <c r="L6" s="5"/>
      <c r="M6" s="5"/>
      <c r="N6" s="5"/>
      <c r="O6" s="5"/>
      <c r="P6" s="5"/>
      <c r="Q6" s="5"/>
      <c r="R6" s="5"/>
      <c r="S6" s="5"/>
      <c r="T6" s="5"/>
    </row>
    <row r="7" spans="1:20" s="8" customFormat="1" ht="20.100000000000001" customHeight="1">
      <c r="A7" s="101" t="s">
        <v>160</v>
      </c>
      <c r="B7" s="101"/>
      <c r="C7" s="101"/>
      <c r="D7" s="101"/>
      <c r="E7" s="101"/>
      <c r="F7" s="101"/>
      <c r="G7" s="101"/>
      <c r="H7" s="101"/>
      <c r="I7" s="101"/>
      <c r="J7" s="50"/>
      <c r="K7" s="50"/>
      <c r="L7" s="50"/>
      <c r="M7" s="50"/>
      <c r="N7" s="50"/>
      <c r="O7" s="50"/>
      <c r="P7" s="50"/>
      <c r="Q7" s="50"/>
      <c r="R7" s="50"/>
      <c r="S7" s="50"/>
      <c r="T7" s="50"/>
    </row>
    <row r="8" spans="1:20" s="8" customFormat="1" ht="18" customHeight="1">
      <c r="A8" s="102" t="s">
        <v>626</v>
      </c>
      <c r="B8" s="102"/>
      <c r="C8" s="102"/>
      <c r="D8" s="102"/>
      <c r="E8" s="102"/>
      <c r="F8" s="102"/>
      <c r="G8" s="102"/>
      <c r="H8" s="102"/>
      <c r="I8" s="102"/>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3" t="s">
        <v>0</v>
      </c>
      <c r="B10" s="103" t="s">
        <v>140</v>
      </c>
      <c r="C10" s="106" t="s">
        <v>141</v>
      </c>
      <c r="D10" s="107"/>
      <c r="E10" s="110" t="s">
        <v>142</v>
      </c>
      <c r="F10" s="111"/>
      <c r="G10" s="110" t="s">
        <v>143</v>
      </c>
      <c r="H10" s="111"/>
      <c r="I10" s="112" t="s">
        <v>13</v>
      </c>
    </row>
    <row r="11" spans="1:20" s="12" customFormat="1" ht="30" customHeight="1">
      <c r="A11" s="104"/>
      <c r="B11" s="105"/>
      <c r="C11" s="108"/>
      <c r="D11" s="109"/>
      <c r="E11" s="52" t="s">
        <v>144</v>
      </c>
      <c r="F11" s="52" t="s">
        <v>145</v>
      </c>
      <c r="G11" s="52" t="s">
        <v>144</v>
      </c>
      <c r="H11" s="52" t="s">
        <v>145</v>
      </c>
      <c r="I11" s="104"/>
    </row>
    <row r="12" spans="1:20" s="12" customFormat="1" ht="17.45" customHeight="1">
      <c r="A12" s="70">
        <v>1</v>
      </c>
      <c r="B12" s="53" t="s">
        <v>531</v>
      </c>
      <c r="C12" s="54" t="s">
        <v>300</v>
      </c>
      <c r="D12" s="55" t="s">
        <v>235</v>
      </c>
      <c r="E12" s="70"/>
      <c r="F12" s="56" t="str">
        <f>IF(AND(E12&gt;=90),"Xuất sắc",IF(AND(E12&gt;=80),"Tốt",IF(AND(E12&gt;=70),"Khá",IF(AND(E12&gt;=60),"TB",IF(AND(E12&gt;=50),"TB",IF(AND(E12&lt;50),IF(AND(E12&gt;0),"Yếu",IF(AND(E12=0),"Không XL"," "))))))))</f>
        <v>Không XL</v>
      </c>
      <c r="G12" s="70">
        <v>81</v>
      </c>
      <c r="H12" s="56" t="str">
        <f>IF(AND(G12&gt;=90),"Xuất sắc",IF(AND(G12&gt;=80),"Tốt",IF(AND(G12&gt;=70),"Khá",IF(AND(G12&gt;=60),"TB",IF(AND(G12&gt;=50),"TB",IF(AND(G12&lt;50),IF(AND(G12&gt;0),"Yếu",IF(AND(G12=0),"Không XL"," "))))))))</f>
        <v>Tốt</v>
      </c>
      <c r="I12" s="76"/>
    </row>
    <row r="13" spans="1:20" s="12" customFormat="1" ht="17.45" customHeight="1">
      <c r="A13" s="70">
        <v>2</v>
      </c>
      <c r="B13" s="53" t="s">
        <v>532</v>
      </c>
      <c r="C13" s="54" t="s">
        <v>533</v>
      </c>
      <c r="D13" s="55" t="s">
        <v>534</v>
      </c>
      <c r="E13" s="70"/>
      <c r="F13" s="56" t="str">
        <f t="shared" ref="F13:F56" si="0">IF(AND(E13&gt;=90),"Xuất sắc",IF(AND(E13&gt;=80),"Tốt",IF(AND(E13&gt;=70),"Khá",IF(AND(E13&gt;=60),"TB",IF(AND(E13&gt;=50),"TB",IF(AND(E13&lt;50),IF(AND(E13&gt;0),"Yếu",IF(AND(E13=0),"Không XL"," "))))))))</f>
        <v>Không XL</v>
      </c>
      <c r="G13" s="70">
        <v>73</v>
      </c>
      <c r="H13" s="56" t="str">
        <f t="shared" ref="H13:H56" si="1">IF(AND(G13&gt;=90),"Xuất sắc",IF(AND(G13&gt;=80),"Tốt",IF(AND(G13&gt;=70),"Khá",IF(AND(G13&gt;=60),"TB",IF(AND(G13&gt;=50),"TB",IF(AND(G13&lt;50),IF(AND(G13&gt;0),"Yếu",IF(AND(G13=0),"Không XL"," "))))))))</f>
        <v>Khá</v>
      </c>
      <c r="I13" s="76"/>
    </row>
    <row r="14" spans="1:20" s="12" customFormat="1" ht="17.45" customHeight="1">
      <c r="A14" s="70">
        <v>3</v>
      </c>
      <c r="B14" s="53" t="s">
        <v>535</v>
      </c>
      <c r="C14" s="54" t="s">
        <v>536</v>
      </c>
      <c r="D14" s="55" t="s">
        <v>254</v>
      </c>
      <c r="E14" s="70"/>
      <c r="F14" s="56" t="str">
        <f t="shared" si="0"/>
        <v>Không XL</v>
      </c>
      <c r="G14" s="70">
        <v>58</v>
      </c>
      <c r="H14" s="56" t="str">
        <f t="shared" si="1"/>
        <v>TB</v>
      </c>
      <c r="I14" s="76"/>
    </row>
    <row r="15" spans="1:20" s="12" customFormat="1" ht="17.45" customHeight="1">
      <c r="A15" s="70">
        <v>4</v>
      </c>
      <c r="B15" s="53" t="s">
        <v>537</v>
      </c>
      <c r="C15" s="54" t="s">
        <v>538</v>
      </c>
      <c r="D15" s="55" t="s">
        <v>539</v>
      </c>
      <c r="E15" s="70"/>
      <c r="F15" s="56" t="str">
        <f t="shared" si="0"/>
        <v>Không XL</v>
      </c>
      <c r="G15" s="70">
        <v>71</v>
      </c>
      <c r="H15" s="56" t="str">
        <f t="shared" si="1"/>
        <v>Khá</v>
      </c>
      <c r="I15" s="77"/>
    </row>
    <row r="16" spans="1:20" s="12" customFormat="1" ht="17.45" customHeight="1">
      <c r="A16" s="70">
        <v>5</v>
      </c>
      <c r="B16" s="53" t="s">
        <v>540</v>
      </c>
      <c r="C16" s="54" t="s">
        <v>487</v>
      </c>
      <c r="D16" s="55" t="s">
        <v>174</v>
      </c>
      <c r="E16" s="70"/>
      <c r="F16" s="56" t="str">
        <f t="shared" si="0"/>
        <v>Không XL</v>
      </c>
      <c r="G16" s="70">
        <v>67</v>
      </c>
      <c r="H16" s="56" t="str">
        <f t="shared" si="1"/>
        <v>TB</v>
      </c>
      <c r="I16" s="77"/>
    </row>
    <row r="17" spans="1:9" s="12" customFormat="1" ht="17.45" customHeight="1">
      <c r="A17" s="70">
        <v>6</v>
      </c>
      <c r="B17" s="53" t="s">
        <v>541</v>
      </c>
      <c r="C17" s="54" t="s">
        <v>542</v>
      </c>
      <c r="D17" s="55" t="s">
        <v>543</v>
      </c>
      <c r="E17" s="70"/>
      <c r="F17" s="56" t="str">
        <f t="shared" si="0"/>
        <v>Không XL</v>
      </c>
      <c r="G17" s="70">
        <v>64</v>
      </c>
      <c r="H17" s="56" t="str">
        <f t="shared" si="1"/>
        <v>TB</v>
      </c>
      <c r="I17" s="77"/>
    </row>
    <row r="18" spans="1:9" s="12" customFormat="1" ht="17.45" customHeight="1">
      <c r="A18" s="70">
        <v>7</v>
      </c>
      <c r="B18" s="53" t="s">
        <v>544</v>
      </c>
      <c r="C18" s="54" t="s">
        <v>545</v>
      </c>
      <c r="D18" s="55" t="s">
        <v>176</v>
      </c>
      <c r="E18" s="70"/>
      <c r="F18" s="56" t="str">
        <f t="shared" si="0"/>
        <v>Không XL</v>
      </c>
      <c r="G18" s="70">
        <v>45</v>
      </c>
      <c r="H18" s="56" t="str">
        <f t="shared" si="1"/>
        <v>Yếu</v>
      </c>
      <c r="I18" s="77"/>
    </row>
    <row r="19" spans="1:9" s="12" customFormat="1" ht="17.45" customHeight="1">
      <c r="A19" s="70">
        <v>8</v>
      </c>
      <c r="B19" s="53" t="s">
        <v>546</v>
      </c>
      <c r="C19" s="54" t="s">
        <v>206</v>
      </c>
      <c r="D19" s="55" t="s">
        <v>547</v>
      </c>
      <c r="E19" s="70"/>
      <c r="F19" s="56" t="str">
        <f t="shared" si="0"/>
        <v>Không XL</v>
      </c>
      <c r="G19" s="70">
        <v>64</v>
      </c>
      <c r="H19" s="56" t="str">
        <f t="shared" si="1"/>
        <v>TB</v>
      </c>
      <c r="I19" s="77"/>
    </row>
    <row r="20" spans="1:9" s="12" customFormat="1" ht="17.45" customHeight="1">
      <c r="A20" s="70">
        <v>9</v>
      </c>
      <c r="B20" s="53" t="s">
        <v>548</v>
      </c>
      <c r="C20" s="54" t="s">
        <v>549</v>
      </c>
      <c r="D20" s="55" t="s">
        <v>189</v>
      </c>
      <c r="E20" s="70"/>
      <c r="F20" s="56" t="str">
        <f t="shared" si="0"/>
        <v>Không XL</v>
      </c>
      <c r="G20" s="70">
        <v>62</v>
      </c>
      <c r="H20" s="56" t="str">
        <f t="shared" si="1"/>
        <v>TB</v>
      </c>
      <c r="I20" s="76"/>
    </row>
    <row r="21" spans="1:9" s="12" customFormat="1" ht="17.45" customHeight="1">
      <c r="A21" s="70">
        <v>10</v>
      </c>
      <c r="B21" s="53" t="s">
        <v>550</v>
      </c>
      <c r="C21" s="54" t="s">
        <v>551</v>
      </c>
      <c r="D21" s="55" t="s">
        <v>289</v>
      </c>
      <c r="E21" s="70"/>
      <c r="F21" s="56" t="str">
        <f t="shared" si="0"/>
        <v>Không XL</v>
      </c>
      <c r="G21" s="70">
        <v>88</v>
      </c>
      <c r="H21" s="56" t="str">
        <f t="shared" si="1"/>
        <v>Tốt</v>
      </c>
      <c r="I21" s="76" t="s">
        <v>712</v>
      </c>
    </row>
    <row r="22" spans="1:9" s="12" customFormat="1" ht="17.45" customHeight="1">
      <c r="A22" s="70">
        <v>11</v>
      </c>
      <c r="B22" s="53" t="s">
        <v>552</v>
      </c>
      <c r="C22" s="54" t="s">
        <v>553</v>
      </c>
      <c r="D22" s="55" t="s">
        <v>408</v>
      </c>
      <c r="E22" s="70"/>
      <c r="F22" s="56" t="str">
        <f t="shared" si="0"/>
        <v>Không XL</v>
      </c>
      <c r="G22" s="70">
        <v>70</v>
      </c>
      <c r="H22" s="56" t="str">
        <f t="shared" si="1"/>
        <v>Khá</v>
      </c>
      <c r="I22" s="76"/>
    </row>
    <row r="23" spans="1:9" s="12" customFormat="1" ht="17.45" customHeight="1">
      <c r="A23" s="70">
        <v>12</v>
      </c>
      <c r="B23" s="53" t="s">
        <v>554</v>
      </c>
      <c r="C23" s="54" t="s">
        <v>555</v>
      </c>
      <c r="D23" s="55" t="s">
        <v>193</v>
      </c>
      <c r="E23" s="70"/>
      <c r="F23" s="56" t="str">
        <f t="shared" si="0"/>
        <v>Không XL</v>
      </c>
      <c r="G23" s="70">
        <v>90</v>
      </c>
      <c r="H23" s="56" t="str">
        <f t="shared" si="1"/>
        <v>Xuất sắc</v>
      </c>
      <c r="I23" s="77" t="s">
        <v>713</v>
      </c>
    </row>
    <row r="24" spans="1:9" s="12" customFormat="1" ht="17.45" customHeight="1">
      <c r="A24" s="70">
        <v>13</v>
      </c>
      <c r="B24" s="53" t="s">
        <v>556</v>
      </c>
      <c r="C24" s="54" t="s">
        <v>557</v>
      </c>
      <c r="D24" s="55" t="s">
        <v>193</v>
      </c>
      <c r="E24" s="70"/>
      <c r="F24" s="56" t="str">
        <f t="shared" si="0"/>
        <v>Không XL</v>
      </c>
      <c r="G24" s="70">
        <v>57</v>
      </c>
      <c r="H24" s="56" t="str">
        <f t="shared" si="1"/>
        <v>TB</v>
      </c>
      <c r="I24" s="77"/>
    </row>
    <row r="25" spans="1:9" s="12" customFormat="1" ht="17.45" customHeight="1">
      <c r="A25" s="70">
        <v>14</v>
      </c>
      <c r="B25" s="53" t="s">
        <v>558</v>
      </c>
      <c r="C25" s="54" t="s">
        <v>559</v>
      </c>
      <c r="D25" s="55" t="s">
        <v>195</v>
      </c>
      <c r="E25" s="70"/>
      <c r="F25" s="56" t="str">
        <f t="shared" si="0"/>
        <v>Không XL</v>
      </c>
      <c r="G25" s="70">
        <v>66</v>
      </c>
      <c r="H25" s="56" t="str">
        <f t="shared" si="1"/>
        <v>TB</v>
      </c>
      <c r="I25" s="77"/>
    </row>
    <row r="26" spans="1:9" s="12" customFormat="1" ht="17.45" customHeight="1">
      <c r="A26" s="70">
        <v>15</v>
      </c>
      <c r="B26" s="53" t="s">
        <v>560</v>
      </c>
      <c r="C26" s="54" t="s">
        <v>171</v>
      </c>
      <c r="D26" s="55" t="s">
        <v>195</v>
      </c>
      <c r="E26" s="70"/>
      <c r="F26" s="56" t="str">
        <f t="shared" si="0"/>
        <v>Không XL</v>
      </c>
      <c r="G26" s="70">
        <v>78</v>
      </c>
      <c r="H26" s="56" t="str">
        <f t="shared" si="1"/>
        <v>Khá</v>
      </c>
      <c r="I26" s="77"/>
    </row>
    <row r="27" spans="1:9" s="12" customFormat="1" ht="17.45" customHeight="1">
      <c r="A27" s="70">
        <v>16</v>
      </c>
      <c r="B27" s="53" t="s">
        <v>561</v>
      </c>
      <c r="C27" s="54" t="s">
        <v>562</v>
      </c>
      <c r="D27" s="55" t="s">
        <v>507</v>
      </c>
      <c r="E27" s="70"/>
      <c r="F27" s="56" t="str">
        <f t="shared" si="0"/>
        <v>Không XL</v>
      </c>
      <c r="G27" s="70">
        <v>63</v>
      </c>
      <c r="H27" s="56" t="str">
        <f t="shared" si="1"/>
        <v>TB</v>
      </c>
      <c r="I27" s="77"/>
    </row>
    <row r="28" spans="1:9" s="12" customFormat="1" ht="17.45" customHeight="1">
      <c r="A28" s="70">
        <v>17</v>
      </c>
      <c r="B28" s="53" t="s">
        <v>563</v>
      </c>
      <c r="C28" s="54" t="s">
        <v>564</v>
      </c>
      <c r="D28" s="55" t="s">
        <v>565</v>
      </c>
      <c r="E28" s="70"/>
      <c r="F28" s="56" t="str">
        <f t="shared" si="0"/>
        <v>Không XL</v>
      </c>
      <c r="G28" s="70">
        <v>64</v>
      </c>
      <c r="H28" s="56" t="str">
        <f t="shared" si="1"/>
        <v>TB</v>
      </c>
      <c r="I28" s="77"/>
    </row>
    <row r="29" spans="1:9" s="12" customFormat="1" ht="17.45" customHeight="1">
      <c r="A29" s="70">
        <v>18</v>
      </c>
      <c r="B29" s="53" t="s">
        <v>566</v>
      </c>
      <c r="C29" s="54" t="s">
        <v>357</v>
      </c>
      <c r="D29" s="55" t="s">
        <v>567</v>
      </c>
      <c r="E29" s="70"/>
      <c r="F29" s="56" t="str">
        <f t="shared" si="0"/>
        <v>Không XL</v>
      </c>
      <c r="G29" s="70">
        <v>64</v>
      </c>
      <c r="H29" s="56" t="str">
        <f t="shared" si="1"/>
        <v>TB</v>
      </c>
      <c r="I29" s="77"/>
    </row>
    <row r="30" spans="1:9" s="12" customFormat="1" ht="17.45" customHeight="1">
      <c r="A30" s="70">
        <v>19</v>
      </c>
      <c r="B30" s="53" t="s">
        <v>568</v>
      </c>
      <c r="C30" s="54" t="s">
        <v>569</v>
      </c>
      <c r="D30" s="55" t="s">
        <v>203</v>
      </c>
      <c r="E30" s="70"/>
      <c r="F30" s="56" t="str">
        <f t="shared" si="0"/>
        <v>Không XL</v>
      </c>
      <c r="G30" s="70">
        <v>68</v>
      </c>
      <c r="H30" s="56" t="str">
        <f t="shared" si="1"/>
        <v>TB</v>
      </c>
      <c r="I30" s="77"/>
    </row>
    <row r="31" spans="1:9" s="12" customFormat="1" ht="17.45" customHeight="1">
      <c r="A31" s="70">
        <v>20</v>
      </c>
      <c r="B31" s="53" t="s">
        <v>570</v>
      </c>
      <c r="C31" s="54" t="s">
        <v>571</v>
      </c>
      <c r="D31" s="55" t="s">
        <v>203</v>
      </c>
      <c r="E31" s="70"/>
      <c r="F31" s="56" t="str">
        <f t="shared" si="0"/>
        <v>Không XL</v>
      </c>
      <c r="G31" s="70">
        <v>60</v>
      </c>
      <c r="H31" s="56" t="str">
        <f t="shared" si="1"/>
        <v>TB</v>
      </c>
      <c r="I31" s="76"/>
    </row>
    <row r="32" spans="1:9" s="12" customFormat="1" ht="17.45" customHeight="1">
      <c r="A32" s="70">
        <v>21</v>
      </c>
      <c r="B32" s="53" t="s">
        <v>572</v>
      </c>
      <c r="C32" s="54" t="s">
        <v>573</v>
      </c>
      <c r="D32" s="55" t="s">
        <v>574</v>
      </c>
      <c r="E32" s="70"/>
      <c r="F32" s="56" t="str">
        <f t="shared" si="0"/>
        <v>Không XL</v>
      </c>
      <c r="G32" s="70">
        <v>61</v>
      </c>
      <c r="H32" s="56" t="str">
        <f t="shared" si="1"/>
        <v>TB</v>
      </c>
      <c r="I32" s="77"/>
    </row>
    <row r="33" spans="1:9" s="12" customFormat="1" ht="17.45" customHeight="1">
      <c r="A33" s="70">
        <v>22</v>
      </c>
      <c r="B33" s="53" t="s">
        <v>575</v>
      </c>
      <c r="C33" s="54" t="s">
        <v>576</v>
      </c>
      <c r="D33" s="55" t="s">
        <v>419</v>
      </c>
      <c r="E33" s="70"/>
      <c r="F33" s="56" t="str">
        <f t="shared" si="0"/>
        <v>Không XL</v>
      </c>
      <c r="G33" s="70">
        <v>78</v>
      </c>
      <c r="H33" s="56" t="str">
        <f t="shared" si="1"/>
        <v>Khá</v>
      </c>
      <c r="I33" s="77"/>
    </row>
    <row r="34" spans="1:9" s="12" customFormat="1" ht="17.45" customHeight="1">
      <c r="A34" s="70">
        <v>23</v>
      </c>
      <c r="B34" s="53" t="s">
        <v>577</v>
      </c>
      <c r="C34" s="54" t="s">
        <v>578</v>
      </c>
      <c r="D34" s="55" t="s">
        <v>579</v>
      </c>
      <c r="E34" s="70"/>
      <c r="F34" s="56" t="str">
        <f t="shared" si="0"/>
        <v>Không XL</v>
      </c>
      <c r="G34" s="70">
        <v>76</v>
      </c>
      <c r="H34" s="56" t="str">
        <f t="shared" si="1"/>
        <v>Khá</v>
      </c>
      <c r="I34" s="77" t="s">
        <v>717</v>
      </c>
    </row>
    <row r="35" spans="1:9" s="12" customFormat="1" ht="17.45" customHeight="1">
      <c r="A35" s="70">
        <v>24</v>
      </c>
      <c r="B35" s="53" t="s">
        <v>580</v>
      </c>
      <c r="C35" s="54" t="s">
        <v>186</v>
      </c>
      <c r="D35" s="55" t="s">
        <v>579</v>
      </c>
      <c r="E35" s="70"/>
      <c r="F35" s="56" t="str">
        <f t="shared" si="0"/>
        <v>Không XL</v>
      </c>
      <c r="G35" s="70">
        <v>95</v>
      </c>
      <c r="H35" s="56" t="str">
        <f t="shared" si="1"/>
        <v>Xuất sắc</v>
      </c>
      <c r="I35" s="77" t="s">
        <v>719</v>
      </c>
    </row>
    <row r="36" spans="1:9" s="12" customFormat="1" ht="17.45" customHeight="1">
      <c r="A36" s="70">
        <v>25</v>
      </c>
      <c r="B36" s="53" t="s">
        <v>581</v>
      </c>
      <c r="C36" s="54" t="s">
        <v>582</v>
      </c>
      <c r="D36" s="55" t="s">
        <v>309</v>
      </c>
      <c r="E36" s="70"/>
      <c r="F36" s="56" t="str">
        <f t="shared" si="0"/>
        <v>Không XL</v>
      </c>
      <c r="G36" s="70">
        <v>58</v>
      </c>
      <c r="H36" s="56" t="str">
        <f t="shared" si="1"/>
        <v>TB</v>
      </c>
      <c r="I36" s="77"/>
    </row>
    <row r="37" spans="1:9" s="12" customFormat="1" ht="17.45" customHeight="1">
      <c r="A37" s="70">
        <v>26</v>
      </c>
      <c r="B37" s="53" t="s">
        <v>583</v>
      </c>
      <c r="C37" s="54" t="s">
        <v>584</v>
      </c>
      <c r="D37" s="55" t="s">
        <v>585</v>
      </c>
      <c r="E37" s="70"/>
      <c r="F37" s="56" t="str">
        <f t="shared" si="0"/>
        <v>Không XL</v>
      </c>
      <c r="G37" s="70">
        <v>100</v>
      </c>
      <c r="H37" s="56" t="str">
        <f t="shared" si="1"/>
        <v>Xuất sắc</v>
      </c>
      <c r="I37" s="77" t="s">
        <v>721</v>
      </c>
    </row>
    <row r="38" spans="1:9" s="12" customFormat="1" ht="25.5">
      <c r="A38" s="70">
        <v>27</v>
      </c>
      <c r="B38" s="53" t="s">
        <v>586</v>
      </c>
      <c r="C38" s="54" t="s">
        <v>587</v>
      </c>
      <c r="D38" s="55" t="s">
        <v>209</v>
      </c>
      <c r="E38" s="70"/>
      <c r="F38" s="56" t="str">
        <f t="shared" si="0"/>
        <v>Không XL</v>
      </c>
      <c r="G38" s="70">
        <v>96</v>
      </c>
      <c r="H38" s="56" t="str">
        <f t="shared" si="1"/>
        <v>Xuất sắc</v>
      </c>
      <c r="I38" s="78" t="s">
        <v>722</v>
      </c>
    </row>
    <row r="39" spans="1:9" s="12" customFormat="1" ht="17.45" customHeight="1">
      <c r="A39" s="70">
        <v>28</v>
      </c>
      <c r="B39" s="53" t="s">
        <v>588</v>
      </c>
      <c r="C39" s="54" t="s">
        <v>589</v>
      </c>
      <c r="D39" s="55" t="s">
        <v>209</v>
      </c>
      <c r="E39" s="70"/>
      <c r="F39" s="56" t="str">
        <f t="shared" si="0"/>
        <v>Không XL</v>
      </c>
      <c r="G39" s="70">
        <v>61</v>
      </c>
      <c r="H39" s="56" t="str">
        <f t="shared" si="1"/>
        <v>TB</v>
      </c>
      <c r="I39" s="77"/>
    </row>
    <row r="40" spans="1:9" s="12" customFormat="1" ht="17.45" customHeight="1">
      <c r="A40" s="70">
        <v>29</v>
      </c>
      <c r="B40" s="53" t="s">
        <v>590</v>
      </c>
      <c r="C40" s="54" t="s">
        <v>542</v>
      </c>
      <c r="D40" s="55" t="s">
        <v>211</v>
      </c>
      <c r="E40" s="70"/>
      <c r="F40" s="56" t="str">
        <f t="shared" si="0"/>
        <v>Không XL</v>
      </c>
      <c r="G40" s="70">
        <v>73</v>
      </c>
      <c r="H40" s="56" t="str">
        <f t="shared" si="1"/>
        <v>Khá</v>
      </c>
      <c r="I40" s="76"/>
    </row>
    <row r="41" spans="1:9" s="12" customFormat="1" ht="17.45" customHeight="1">
      <c r="A41" s="70">
        <v>30</v>
      </c>
      <c r="B41" s="53" t="s">
        <v>591</v>
      </c>
      <c r="C41" s="54" t="s">
        <v>592</v>
      </c>
      <c r="D41" s="55" t="s">
        <v>593</v>
      </c>
      <c r="E41" s="70"/>
      <c r="F41" s="56" t="str">
        <f t="shared" si="0"/>
        <v>Không XL</v>
      </c>
      <c r="G41" s="70">
        <v>68</v>
      </c>
      <c r="H41" s="56" t="str">
        <f t="shared" si="1"/>
        <v>TB</v>
      </c>
      <c r="I41" s="76"/>
    </row>
    <row r="42" spans="1:9" s="12" customFormat="1" ht="17.45" customHeight="1">
      <c r="A42" s="70">
        <v>31</v>
      </c>
      <c r="B42" s="53" t="s">
        <v>594</v>
      </c>
      <c r="C42" s="54" t="s">
        <v>595</v>
      </c>
      <c r="D42" s="55" t="s">
        <v>596</v>
      </c>
      <c r="E42" s="70"/>
      <c r="F42" s="56" t="str">
        <f t="shared" si="0"/>
        <v>Không XL</v>
      </c>
      <c r="G42" s="70">
        <v>86</v>
      </c>
      <c r="H42" s="56" t="str">
        <f t="shared" si="1"/>
        <v>Tốt</v>
      </c>
      <c r="I42" s="76" t="s">
        <v>714</v>
      </c>
    </row>
    <row r="43" spans="1:9" s="12" customFormat="1" ht="17.45" customHeight="1">
      <c r="A43" s="70">
        <v>32</v>
      </c>
      <c r="B43" s="53" t="s">
        <v>597</v>
      </c>
      <c r="C43" s="54" t="s">
        <v>598</v>
      </c>
      <c r="D43" s="55" t="s">
        <v>599</v>
      </c>
      <c r="E43" s="70"/>
      <c r="F43" s="56" t="str">
        <f t="shared" si="0"/>
        <v>Không XL</v>
      </c>
      <c r="G43" s="70">
        <v>93</v>
      </c>
      <c r="H43" s="56" t="str">
        <f t="shared" si="1"/>
        <v>Xuất sắc</v>
      </c>
      <c r="I43" s="77" t="s">
        <v>720</v>
      </c>
    </row>
    <row r="44" spans="1:9" s="12" customFormat="1" ht="17.45" customHeight="1">
      <c r="A44" s="70">
        <v>33</v>
      </c>
      <c r="B44" s="53" t="s">
        <v>600</v>
      </c>
      <c r="C44" s="54" t="s">
        <v>601</v>
      </c>
      <c r="D44" s="55" t="s">
        <v>599</v>
      </c>
      <c r="E44" s="70"/>
      <c r="F44" s="56" t="str">
        <f t="shared" si="0"/>
        <v>Không XL</v>
      </c>
      <c r="G44" s="70">
        <v>60</v>
      </c>
      <c r="H44" s="56" t="str">
        <f t="shared" si="1"/>
        <v>TB</v>
      </c>
      <c r="I44" s="77"/>
    </row>
    <row r="45" spans="1:9" s="12" customFormat="1" ht="17.45" customHeight="1">
      <c r="A45" s="70">
        <v>34</v>
      </c>
      <c r="B45" s="53" t="s">
        <v>602</v>
      </c>
      <c r="C45" s="54" t="s">
        <v>175</v>
      </c>
      <c r="D45" s="55" t="s">
        <v>219</v>
      </c>
      <c r="E45" s="70"/>
      <c r="F45" s="56" t="str">
        <f t="shared" si="0"/>
        <v>Không XL</v>
      </c>
      <c r="G45" s="70">
        <v>76</v>
      </c>
      <c r="H45" s="56" t="str">
        <f t="shared" si="1"/>
        <v>Khá</v>
      </c>
      <c r="I45" s="77"/>
    </row>
    <row r="46" spans="1:9" s="12" customFormat="1" ht="17.45" customHeight="1">
      <c r="A46" s="70">
        <v>35</v>
      </c>
      <c r="B46" s="53" t="s">
        <v>603</v>
      </c>
      <c r="C46" s="54" t="s">
        <v>604</v>
      </c>
      <c r="D46" s="55" t="s">
        <v>605</v>
      </c>
      <c r="E46" s="70"/>
      <c r="F46" s="56" t="str">
        <f t="shared" si="0"/>
        <v>Không XL</v>
      </c>
      <c r="G46" s="70">
        <v>45</v>
      </c>
      <c r="H46" s="56" t="str">
        <f t="shared" si="1"/>
        <v>Yếu</v>
      </c>
      <c r="I46" s="77"/>
    </row>
    <row r="47" spans="1:9" s="12" customFormat="1" ht="17.45" customHeight="1">
      <c r="A47" s="70">
        <v>36</v>
      </c>
      <c r="B47" s="53" t="s">
        <v>606</v>
      </c>
      <c r="C47" s="54" t="s">
        <v>607</v>
      </c>
      <c r="D47" s="55" t="s">
        <v>326</v>
      </c>
      <c r="E47" s="70"/>
      <c r="F47" s="56" t="str">
        <f t="shared" si="0"/>
        <v>Không XL</v>
      </c>
      <c r="G47" s="70">
        <v>61</v>
      </c>
      <c r="H47" s="56" t="str">
        <f t="shared" si="1"/>
        <v>TB</v>
      </c>
      <c r="I47" s="77"/>
    </row>
    <row r="48" spans="1:9" s="12" customFormat="1" ht="17.45" customHeight="1">
      <c r="A48" s="70">
        <v>37</v>
      </c>
      <c r="B48" s="53" t="s">
        <v>608</v>
      </c>
      <c r="C48" s="54" t="s">
        <v>609</v>
      </c>
      <c r="D48" s="55" t="s">
        <v>326</v>
      </c>
      <c r="E48" s="70"/>
      <c r="F48" s="56" t="str">
        <f t="shared" si="0"/>
        <v>Không XL</v>
      </c>
      <c r="G48" s="70">
        <v>45</v>
      </c>
      <c r="H48" s="56" t="str">
        <f t="shared" si="1"/>
        <v>Yếu</v>
      </c>
      <c r="I48" s="77"/>
    </row>
    <row r="49" spans="1:9" s="12" customFormat="1" ht="17.45" customHeight="1">
      <c r="A49" s="70">
        <v>38</v>
      </c>
      <c r="B49" s="53" t="s">
        <v>610</v>
      </c>
      <c r="C49" s="54" t="s">
        <v>611</v>
      </c>
      <c r="D49" s="55" t="s">
        <v>330</v>
      </c>
      <c r="E49" s="70"/>
      <c r="F49" s="56" t="str">
        <f t="shared" si="0"/>
        <v>Không XL</v>
      </c>
      <c r="G49" s="70">
        <v>66</v>
      </c>
      <c r="H49" s="56" t="str">
        <f t="shared" si="1"/>
        <v>TB</v>
      </c>
      <c r="I49" s="77"/>
    </row>
    <row r="50" spans="1:9" s="12" customFormat="1" ht="17.45" customHeight="1">
      <c r="A50" s="70">
        <v>39</v>
      </c>
      <c r="B50" s="53" t="s">
        <v>612</v>
      </c>
      <c r="C50" s="54" t="s">
        <v>613</v>
      </c>
      <c r="D50" s="55" t="s">
        <v>614</v>
      </c>
      <c r="E50" s="70"/>
      <c r="F50" s="56" t="str">
        <f t="shared" si="0"/>
        <v>Không XL</v>
      </c>
      <c r="G50" s="70">
        <v>79</v>
      </c>
      <c r="H50" s="56" t="str">
        <f t="shared" si="1"/>
        <v>Khá</v>
      </c>
      <c r="I50" s="77"/>
    </row>
    <row r="51" spans="1:9" s="12" customFormat="1" ht="17.45" customHeight="1">
      <c r="A51" s="70">
        <v>40</v>
      </c>
      <c r="B51" s="53" t="s">
        <v>615</v>
      </c>
      <c r="C51" s="54" t="s">
        <v>497</v>
      </c>
      <c r="D51" s="55" t="s">
        <v>225</v>
      </c>
      <c r="E51" s="70"/>
      <c r="F51" s="56" t="str">
        <f t="shared" si="0"/>
        <v>Không XL</v>
      </c>
      <c r="G51" s="70">
        <v>45</v>
      </c>
      <c r="H51" s="56" t="str">
        <f t="shared" si="1"/>
        <v>Yếu</v>
      </c>
      <c r="I51" s="76"/>
    </row>
    <row r="52" spans="1:9" s="12" customFormat="1" ht="17.45" customHeight="1">
      <c r="A52" s="70">
        <v>41</v>
      </c>
      <c r="B52" s="53" t="s">
        <v>616</v>
      </c>
      <c r="C52" s="54" t="s">
        <v>323</v>
      </c>
      <c r="D52" s="55" t="s">
        <v>617</v>
      </c>
      <c r="E52" s="70"/>
      <c r="F52" s="56" t="str">
        <f t="shared" si="0"/>
        <v>Không XL</v>
      </c>
      <c r="G52" s="70">
        <v>71</v>
      </c>
      <c r="H52" s="56" t="str">
        <f t="shared" si="1"/>
        <v>Khá</v>
      </c>
      <c r="I52" s="77"/>
    </row>
    <row r="53" spans="1:9" s="12" customFormat="1" ht="17.45" customHeight="1">
      <c r="A53" s="70">
        <v>42</v>
      </c>
      <c r="B53" s="53" t="s">
        <v>618</v>
      </c>
      <c r="C53" s="54" t="s">
        <v>557</v>
      </c>
      <c r="D53" s="55" t="s">
        <v>619</v>
      </c>
      <c r="E53" s="70"/>
      <c r="F53" s="56" t="str">
        <f t="shared" si="0"/>
        <v>Không XL</v>
      </c>
      <c r="G53" s="70">
        <v>45</v>
      </c>
      <c r="H53" s="56" t="str">
        <f t="shared" si="1"/>
        <v>Yếu</v>
      </c>
      <c r="I53" s="77"/>
    </row>
    <row r="54" spans="1:9" s="12" customFormat="1" ht="17.45" customHeight="1">
      <c r="A54" s="70">
        <v>43</v>
      </c>
      <c r="B54" s="53" t="s">
        <v>620</v>
      </c>
      <c r="C54" s="54" t="s">
        <v>621</v>
      </c>
      <c r="D54" s="55" t="s">
        <v>622</v>
      </c>
      <c r="E54" s="70"/>
      <c r="F54" s="56" t="str">
        <f t="shared" si="0"/>
        <v>Không XL</v>
      </c>
      <c r="G54" s="70"/>
      <c r="H54" s="56" t="str">
        <f t="shared" si="1"/>
        <v>Không XL</v>
      </c>
      <c r="I54" s="77"/>
    </row>
    <row r="55" spans="1:9" s="12" customFormat="1" ht="17.45" customHeight="1">
      <c r="A55" s="70">
        <v>44</v>
      </c>
      <c r="B55" s="53" t="s">
        <v>623</v>
      </c>
      <c r="C55" s="54" t="s">
        <v>392</v>
      </c>
      <c r="D55" s="55" t="s">
        <v>227</v>
      </c>
      <c r="E55" s="70"/>
      <c r="F55" s="56" t="str">
        <f t="shared" si="0"/>
        <v>Không XL</v>
      </c>
      <c r="G55" s="70">
        <v>73</v>
      </c>
      <c r="H55" s="56" t="str">
        <f t="shared" si="1"/>
        <v>Khá</v>
      </c>
      <c r="I55" s="77"/>
    </row>
    <row r="56" spans="1:9" s="12" customFormat="1" ht="17.45" customHeight="1">
      <c r="A56" s="70">
        <v>45</v>
      </c>
      <c r="B56" s="53" t="s">
        <v>624</v>
      </c>
      <c r="C56" s="54" t="s">
        <v>625</v>
      </c>
      <c r="D56" s="55" t="s">
        <v>227</v>
      </c>
      <c r="E56" s="70"/>
      <c r="F56" s="56" t="str">
        <f t="shared" si="0"/>
        <v>Không XL</v>
      </c>
      <c r="G56" s="70">
        <v>76</v>
      </c>
      <c r="H56" s="56" t="str">
        <f t="shared" si="1"/>
        <v>Khá</v>
      </c>
      <c r="I56" s="77"/>
    </row>
    <row r="57" spans="1:9" ht="20.100000000000001" customHeight="1">
      <c r="A57" s="46"/>
      <c r="B57" s="46"/>
      <c r="C57" s="113" t="s">
        <v>146</v>
      </c>
      <c r="D57" s="113"/>
      <c r="E57" s="113"/>
      <c r="F57" s="113"/>
      <c r="G57" s="113"/>
      <c r="H57" s="113"/>
      <c r="I57" s="113"/>
    </row>
    <row r="58" spans="1:9" ht="18" customHeight="1">
      <c r="C58" s="114" t="s">
        <v>147</v>
      </c>
      <c r="D58" s="115"/>
      <c r="E58" s="118" t="s">
        <v>142</v>
      </c>
      <c r="F58" s="119"/>
      <c r="G58" s="118" t="s">
        <v>143</v>
      </c>
      <c r="H58" s="119"/>
      <c r="I58" s="120" t="s">
        <v>13</v>
      </c>
    </row>
    <row r="59" spans="1:9" s="12" customFormat="1" ht="18" customHeight="1">
      <c r="C59" s="116"/>
      <c r="D59" s="117"/>
      <c r="E59" s="52" t="s">
        <v>148</v>
      </c>
      <c r="F59" s="19" t="s">
        <v>149</v>
      </c>
      <c r="G59" s="52" t="s">
        <v>148</v>
      </c>
      <c r="H59" s="19" t="s">
        <v>149</v>
      </c>
      <c r="I59" s="121"/>
    </row>
    <row r="60" spans="1:9" ht="18" customHeight="1">
      <c r="C60" s="95" t="s">
        <v>150</v>
      </c>
      <c r="D60" s="96"/>
      <c r="E60" s="57">
        <f>COUNTIF(F12:F56,"Xuất sắc")</f>
        <v>0</v>
      </c>
      <c r="F60" s="58">
        <f>E60*100/$A$56</f>
        <v>0</v>
      </c>
      <c r="G60" s="57">
        <f>COUNTIF(H12:H56,"Xuất sắc")</f>
        <v>5</v>
      </c>
      <c r="H60" s="58">
        <f>G60*100/$A$56</f>
        <v>11.111111111111111</v>
      </c>
      <c r="I60" s="59"/>
    </row>
    <row r="61" spans="1:9" ht="18" customHeight="1">
      <c r="C61" s="95" t="s">
        <v>151</v>
      </c>
      <c r="D61" s="96"/>
      <c r="E61" s="57">
        <f>COUNTIF(F12:F56,"Tốt")</f>
        <v>0</v>
      </c>
      <c r="F61" s="58">
        <f t="shared" ref="F61:F65" si="2">E61*100/$A$56</f>
        <v>0</v>
      </c>
      <c r="G61" s="57">
        <f>COUNTIF(H12:H56,"Tốt")</f>
        <v>3</v>
      </c>
      <c r="H61" s="58">
        <f t="shared" ref="H61:H65" si="3">G61*100/$A$56</f>
        <v>6.666666666666667</v>
      </c>
      <c r="I61" s="59"/>
    </row>
    <row r="62" spans="1:9" ht="18" customHeight="1">
      <c r="C62" s="95" t="s">
        <v>152</v>
      </c>
      <c r="D62" s="96"/>
      <c r="E62" s="57">
        <f>COUNTIF(F12:F56,"Khá")</f>
        <v>0</v>
      </c>
      <c r="F62" s="58">
        <f t="shared" si="2"/>
        <v>0</v>
      </c>
      <c r="G62" s="57">
        <f>COUNTIF(H12:H56,"Khá")</f>
        <v>12</v>
      </c>
      <c r="H62" s="58">
        <f t="shared" si="3"/>
        <v>26.666666666666668</v>
      </c>
      <c r="I62" s="59"/>
    </row>
    <row r="63" spans="1:9" ht="18" customHeight="1">
      <c r="C63" s="95" t="s">
        <v>153</v>
      </c>
      <c r="D63" s="96"/>
      <c r="E63" s="57">
        <f>COUNTIF(F12:F56,"TB")</f>
        <v>0</v>
      </c>
      <c r="F63" s="58">
        <f t="shared" si="2"/>
        <v>0</v>
      </c>
      <c r="G63" s="57">
        <f>COUNTIF(H12:H56,"TB")</f>
        <v>19</v>
      </c>
      <c r="H63" s="58">
        <f t="shared" si="3"/>
        <v>42.222222222222221</v>
      </c>
      <c r="I63" s="59"/>
    </row>
    <row r="64" spans="1:9" ht="18" customHeight="1">
      <c r="C64" s="95" t="s">
        <v>154</v>
      </c>
      <c r="D64" s="96"/>
      <c r="E64" s="57">
        <f>COUNTIF(F12:F56,"Yếu")</f>
        <v>0</v>
      </c>
      <c r="F64" s="58">
        <f t="shared" si="2"/>
        <v>0</v>
      </c>
      <c r="G64" s="57">
        <f>COUNTIF(H12:H56,"Yếu")</f>
        <v>5</v>
      </c>
      <c r="H64" s="58">
        <f t="shared" si="3"/>
        <v>11.111111111111111</v>
      </c>
      <c r="I64" s="59"/>
    </row>
    <row r="65" spans="1:10" ht="18" customHeight="1" thickBot="1">
      <c r="C65" s="97" t="s">
        <v>155</v>
      </c>
      <c r="D65" s="98"/>
      <c r="E65" s="60">
        <f>COUNTIF(F12:F56,"Không XL")</f>
        <v>45</v>
      </c>
      <c r="F65" s="61">
        <f t="shared" si="2"/>
        <v>100</v>
      </c>
      <c r="G65" s="60">
        <f>COUNTIF(H12:H56,"Không XL")</f>
        <v>1</v>
      </c>
      <c r="H65" s="61">
        <f t="shared" si="3"/>
        <v>2.2222222222222223</v>
      </c>
      <c r="I65" s="62"/>
    </row>
    <row r="66" spans="1:10">
      <c r="C66" s="69"/>
      <c r="D66" s="69"/>
      <c r="F66" s="63"/>
    </row>
    <row r="67" spans="1:10" ht="18" customHeight="1">
      <c r="E67" s="99" t="s">
        <v>156</v>
      </c>
      <c r="F67" s="99"/>
      <c r="G67" s="99"/>
      <c r="H67" s="99"/>
      <c r="I67" s="99"/>
    </row>
    <row r="68" spans="1:10" ht="18" customHeight="1">
      <c r="A68" s="92" t="s">
        <v>157</v>
      </c>
      <c r="B68" s="92"/>
      <c r="C68" s="92"/>
      <c r="D68" s="92"/>
      <c r="E68" s="92"/>
      <c r="F68" s="92" t="s">
        <v>142</v>
      </c>
      <c r="G68" s="92"/>
      <c r="H68" s="92"/>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627</v>
      </c>
      <c r="I73" s="74" t="s">
        <v>628</v>
      </c>
    </row>
  </sheetData>
  <sheetProtection password="DC8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5" priority="1" stopIfTrue="1" operator="equal">
      <formula>"SVG"</formula>
    </cfRule>
    <cfRule type="cellIs" dxfId="4" priority="2" stopIfTrue="1" operator="equal">
      <formula>"SVXS"</formula>
    </cfRule>
  </conditionalFormatting>
  <pageMargins left="0.39370078740157483" right="0.23622047244094491" top="0.51181102362204722" bottom="0.28000000000000003" header="0" footer="0.23622047244094491"/>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30" zoomScaleNormal="100" zoomScaleSheetLayoutView="100" workbookViewId="0">
      <selection activeCell="G35" sqref="G3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2" t="s">
        <v>134</v>
      </c>
      <c r="B2" s="122"/>
      <c r="C2" s="122"/>
      <c r="D2" s="122"/>
      <c r="E2" s="93" t="s">
        <v>135</v>
      </c>
      <c r="F2" s="93"/>
      <c r="G2" s="93"/>
      <c r="H2" s="93"/>
      <c r="I2" s="93"/>
      <c r="J2" s="3"/>
      <c r="K2" s="3"/>
      <c r="L2" s="3"/>
      <c r="M2" s="3"/>
      <c r="N2" s="3"/>
      <c r="O2" s="3"/>
      <c r="P2" s="3"/>
      <c r="Q2" s="3"/>
      <c r="R2" s="3"/>
      <c r="S2" s="3"/>
      <c r="T2" s="3"/>
    </row>
    <row r="3" spans="1:20" ht="17.100000000000001" customHeight="1">
      <c r="A3" s="93" t="s">
        <v>136</v>
      </c>
      <c r="B3" s="93"/>
      <c r="C3" s="93"/>
      <c r="D3" s="93"/>
      <c r="E3" s="94" t="s">
        <v>137</v>
      </c>
      <c r="F3" s="94"/>
      <c r="G3" s="94"/>
      <c r="H3" s="94"/>
      <c r="I3" s="94"/>
      <c r="J3" s="3"/>
      <c r="K3" s="3"/>
      <c r="L3" s="3"/>
      <c r="M3" s="3"/>
      <c r="N3" s="3"/>
      <c r="O3" s="3"/>
      <c r="P3" s="3"/>
      <c r="Q3" s="3"/>
      <c r="R3" s="3"/>
      <c r="S3" s="3"/>
      <c r="T3" s="3"/>
    </row>
    <row r="4" spans="1:20" ht="17.100000000000001" customHeight="1">
      <c r="A4" s="93" t="s">
        <v>138</v>
      </c>
      <c r="B4" s="93"/>
      <c r="C4" s="93"/>
      <c r="D4" s="93"/>
      <c r="E4" s="92"/>
      <c r="F4" s="92"/>
      <c r="G4" s="92"/>
      <c r="H4" s="92"/>
      <c r="I4" s="92"/>
      <c r="J4" s="3"/>
      <c r="K4" s="3"/>
      <c r="L4" s="3"/>
      <c r="M4" s="3"/>
      <c r="N4" s="3"/>
      <c r="O4" s="3"/>
      <c r="P4" s="3"/>
      <c r="Q4" s="3"/>
      <c r="R4" s="3"/>
      <c r="S4" s="3"/>
      <c r="T4" s="3"/>
    </row>
    <row r="5" spans="1:20" s="49" customFormat="1" ht="12" customHeight="1">
      <c r="A5" s="100"/>
      <c r="B5" s="100"/>
      <c r="C5" s="100"/>
      <c r="D5" s="100"/>
      <c r="E5" s="48"/>
      <c r="J5" s="48"/>
      <c r="K5" s="48"/>
      <c r="L5" s="48"/>
      <c r="M5" s="48"/>
      <c r="N5" s="48"/>
      <c r="O5" s="48"/>
      <c r="P5" s="48"/>
      <c r="Q5" s="48"/>
      <c r="R5" s="48"/>
      <c r="S5" s="48"/>
      <c r="T5" s="48"/>
    </row>
    <row r="6" spans="1:20" ht="24.95" customHeight="1">
      <c r="A6" s="101" t="s">
        <v>139</v>
      </c>
      <c r="B6" s="101"/>
      <c r="C6" s="101"/>
      <c r="D6" s="101"/>
      <c r="E6" s="101"/>
      <c r="F6" s="101"/>
      <c r="G6" s="101"/>
      <c r="H6" s="101"/>
      <c r="I6" s="101"/>
      <c r="J6" s="5"/>
      <c r="K6" s="5"/>
      <c r="L6" s="5"/>
      <c r="M6" s="5"/>
      <c r="N6" s="5"/>
      <c r="O6" s="5"/>
      <c r="P6" s="5"/>
      <c r="Q6" s="5"/>
      <c r="R6" s="5"/>
      <c r="S6" s="5"/>
      <c r="T6" s="5"/>
    </row>
    <row r="7" spans="1:20" s="8" customFormat="1" ht="20.100000000000001" customHeight="1">
      <c r="A7" s="101" t="s">
        <v>160</v>
      </c>
      <c r="B7" s="101"/>
      <c r="C7" s="101"/>
      <c r="D7" s="101"/>
      <c r="E7" s="101"/>
      <c r="F7" s="101"/>
      <c r="G7" s="101"/>
      <c r="H7" s="101"/>
      <c r="I7" s="101"/>
      <c r="J7" s="50"/>
      <c r="K7" s="50"/>
      <c r="L7" s="50"/>
      <c r="M7" s="50"/>
      <c r="N7" s="50"/>
      <c r="O7" s="50"/>
      <c r="P7" s="50"/>
      <c r="Q7" s="50"/>
      <c r="R7" s="50"/>
      <c r="S7" s="50"/>
      <c r="T7" s="50"/>
    </row>
    <row r="8" spans="1:20" s="8" customFormat="1" ht="18" customHeight="1">
      <c r="A8" s="102" t="s">
        <v>230</v>
      </c>
      <c r="B8" s="102"/>
      <c r="C8" s="102"/>
      <c r="D8" s="102"/>
      <c r="E8" s="102"/>
      <c r="F8" s="102"/>
      <c r="G8" s="102"/>
      <c r="H8" s="102"/>
      <c r="I8" s="102"/>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3" t="s">
        <v>0</v>
      </c>
      <c r="B10" s="103" t="s">
        <v>140</v>
      </c>
      <c r="C10" s="106" t="s">
        <v>141</v>
      </c>
      <c r="D10" s="107"/>
      <c r="E10" s="110" t="s">
        <v>142</v>
      </c>
      <c r="F10" s="111"/>
      <c r="G10" s="110" t="s">
        <v>143</v>
      </c>
      <c r="H10" s="111"/>
      <c r="I10" s="112" t="s">
        <v>13</v>
      </c>
    </row>
    <row r="11" spans="1:20" s="12" customFormat="1" ht="30" customHeight="1">
      <c r="A11" s="104"/>
      <c r="B11" s="105"/>
      <c r="C11" s="108"/>
      <c r="D11" s="109"/>
      <c r="E11" s="52" t="s">
        <v>144</v>
      </c>
      <c r="F11" s="52" t="s">
        <v>145</v>
      </c>
      <c r="G11" s="52" t="s">
        <v>144</v>
      </c>
      <c r="H11" s="52" t="s">
        <v>145</v>
      </c>
      <c r="I11" s="104"/>
    </row>
    <row r="12" spans="1:20" s="12" customFormat="1" ht="17.45" customHeight="1">
      <c r="A12" s="67">
        <v>1</v>
      </c>
      <c r="B12" s="53">
        <v>19003989</v>
      </c>
      <c r="C12" s="54" t="s">
        <v>161</v>
      </c>
      <c r="D12" s="55" t="s">
        <v>162</v>
      </c>
      <c r="E12" s="67"/>
      <c r="F12" s="56" t="str">
        <f>IF(AND(E12&gt;=90),"Xuất sắc",IF(AND(E12&gt;=80),"Tốt",IF(AND(E12&gt;=70),"Khá",IF(AND(E12&gt;=60),"TB",IF(AND(E12&gt;=50),"TB",IF(AND(E12&lt;50),IF(AND(E12&gt;0),"Yếu",IF(AND(E12=0),"Không XL"," "))))))))</f>
        <v>Không XL</v>
      </c>
      <c r="G12" s="67"/>
      <c r="H12" s="56" t="str">
        <f>IF(AND(G12&gt;=90),"Xuất sắc",IF(AND(G12&gt;=80),"Tốt",IF(AND(G12&gt;=70),"Khá",IF(AND(G12&gt;=60),"TB",IF(AND(G12&gt;=50),"TB",IF(AND(G12&lt;50),IF(AND(G12&gt;0),"Yếu",IF(AND(G12=0),"Không XL"," "))))))))</f>
        <v>Không XL</v>
      </c>
      <c r="I12" s="76"/>
    </row>
    <row r="13" spans="1:20" s="12" customFormat="1" ht="17.45" customHeight="1">
      <c r="A13" s="67">
        <v>2</v>
      </c>
      <c r="B13" s="53">
        <v>19002719</v>
      </c>
      <c r="C13" s="54" t="s">
        <v>163</v>
      </c>
      <c r="D13" s="55" t="s">
        <v>164</v>
      </c>
      <c r="E13" s="67"/>
      <c r="F13" s="56" t="str">
        <f t="shared" ref="F13:F48" si="0">IF(AND(E13&gt;=90),"Xuất sắc",IF(AND(E13&gt;=80),"Tốt",IF(AND(E13&gt;=70),"Khá",IF(AND(E13&gt;=60),"TB",IF(AND(E13&gt;=50),"TB",IF(AND(E13&lt;50),IF(AND(E13&gt;0),"Yếu",IF(AND(E13=0),"Không XL"," "))))))))</f>
        <v>Không XL</v>
      </c>
      <c r="G13" s="67"/>
      <c r="H13" s="56" t="str">
        <f t="shared" ref="H13:H48" si="1">IF(AND(G13&gt;=90),"Xuất sắc",IF(AND(G13&gt;=80),"Tốt",IF(AND(G13&gt;=70),"Khá",IF(AND(G13&gt;=60),"TB",IF(AND(G13&gt;=50),"TB",IF(AND(G13&lt;50),IF(AND(G13&gt;0),"Yếu",IF(AND(G13=0),"Không XL"," "))))))))</f>
        <v>Không XL</v>
      </c>
      <c r="I13" s="76"/>
    </row>
    <row r="14" spans="1:20" s="12" customFormat="1" ht="17.45" customHeight="1">
      <c r="A14" s="67">
        <v>3</v>
      </c>
      <c r="B14" s="53">
        <v>19004311</v>
      </c>
      <c r="C14" s="54" t="s">
        <v>165</v>
      </c>
      <c r="D14" s="55" t="s">
        <v>166</v>
      </c>
      <c r="E14" s="67"/>
      <c r="F14" s="56" t="str">
        <f t="shared" si="0"/>
        <v>Không XL</v>
      </c>
      <c r="G14" s="67">
        <v>100</v>
      </c>
      <c r="H14" s="56" t="str">
        <f t="shared" si="1"/>
        <v>Xuất sắc</v>
      </c>
      <c r="I14" s="76" t="s">
        <v>712</v>
      </c>
    </row>
    <row r="15" spans="1:20" s="12" customFormat="1" ht="17.45" customHeight="1">
      <c r="A15" s="67">
        <v>4</v>
      </c>
      <c r="B15" s="53">
        <v>19003626</v>
      </c>
      <c r="C15" s="54" t="s">
        <v>167</v>
      </c>
      <c r="D15" s="55" t="s">
        <v>168</v>
      </c>
      <c r="E15" s="67"/>
      <c r="F15" s="56" t="str">
        <f t="shared" si="0"/>
        <v>Không XL</v>
      </c>
      <c r="G15" s="67"/>
      <c r="H15" s="56" t="str">
        <f t="shared" si="1"/>
        <v>Không XL</v>
      </c>
      <c r="I15" s="77"/>
    </row>
    <row r="16" spans="1:20" s="12" customFormat="1" ht="17.45" customHeight="1">
      <c r="A16" s="67">
        <v>5</v>
      </c>
      <c r="B16" s="53">
        <v>19003833</v>
      </c>
      <c r="C16" s="54" t="s">
        <v>169</v>
      </c>
      <c r="D16" s="55" t="s">
        <v>170</v>
      </c>
      <c r="E16" s="67"/>
      <c r="F16" s="56" t="str">
        <f t="shared" si="0"/>
        <v>Không XL</v>
      </c>
      <c r="G16" s="67">
        <v>73</v>
      </c>
      <c r="H16" s="56" t="str">
        <f t="shared" si="1"/>
        <v>Khá</v>
      </c>
      <c r="I16" s="77"/>
    </row>
    <row r="17" spans="1:9" s="12" customFormat="1" ht="17.45" customHeight="1">
      <c r="A17" s="67">
        <v>6</v>
      </c>
      <c r="B17" s="53">
        <v>19004014</v>
      </c>
      <c r="C17" s="54" t="s">
        <v>171</v>
      </c>
      <c r="D17" s="55" t="s">
        <v>172</v>
      </c>
      <c r="E17" s="67"/>
      <c r="F17" s="56" t="str">
        <f t="shared" si="0"/>
        <v>Không XL</v>
      </c>
      <c r="G17" s="67">
        <v>72</v>
      </c>
      <c r="H17" s="56" t="str">
        <f t="shared" si="1"/>
        <v>Khá</v>
      </c>
      <c r="I17" s="77"/>
    </row>
    <row r="18" spans="1:9" s="12" customFormat="1" ht="17.45" customHeight="1">
      <c r="A18" s="67">
        <v>7</v>
      </c>
      <c r="B18" s="53">
        <v>19002737</v>
      </c>
      <c r="C18" s="54" t="s">
        <v>173</v>
      </c>
      <c r="D18" s="55" t="s">
        <v>174</v>
      </c>
      <c r="E18" s="67"/>
      <c r="F18" s="56" t="str">
        <f t="shared" si="0"/>
        <v>Không XL</v>
      </c>
      <c r="G18" s="67">
        <v>67</v>
      </c>
      <c r="H18" s="56" t="str">
        <f t="shared" si="1"/>
        <v>TB</v>
      </c>
      <c r="I18" s="77"/>
    </row>
    <row r="19" spans="1:9" s="12" customFormat="1" ht="17.45" customHeight="1">
      <c r="A19" s="67">
        <v>8</v>
      </c>
      <c r="B19" s="53">
        <v>19004097</v>
      </c>
      <c r="C19" s="54" t="s">
        <v>175</v>
      </c>
      <c r="D19" s="55" t="s">
        <v>176</v>
      </c>
      <c r="E19" s="67"/>
      <c r="F19" s="56" t="str">
        <f t="shared" si="0"/>
        <v>Không XL</v>
      </c>
      <c r="G19" s="67">
        <v>68</v>
      </c>
      <c r="H19" s="56" t="str">
        <f t="shared" si="1"/>
        <v>TB</v>
      </c>
      <c r="I19" s="77"/>
    </row>
    <row r="20" spans="1:9" s="12" customFormat="1" ht="17.45" customHeight="1">
      <c r="A20" s="67">
        <v>9</v>
      </c>
      <c r="B20" s="53">
        <v>19002951</v>
      </c>
      <c r="C20" s="54" t="s">
        <v>177</v>
      </c>
      <c r="D20" s="55" t="s">
        <v>178</v>
      </c>
      <c r="E20" s="67"/>
      <c r="F20" s="56" t="str">
        <f t="shared" si="0"/>
        <v>Không XL</v>
      </c>
      <c r="G20" s="67">
        <v>35</v>
      </c>
      <c r="H20" s="56" t="str">
        <f t="shared" si="1"/>
        <v>Yếu</v>
      </c>
      <c r="I20" s="76"/>
    </row>
    <row r="21" spans="1:9" s="12" customFormat="1" ht="17.45" customHeight="1">
      <c r="A21" s="67">
        <v>10</v>
      </c>
      <c r="B21" s="53">
        <v>19001827</v>
      </c>
      <c r="C21" s="54" t="s">
        <v>179</v>
      </c>
      <c r="D21" s="55" t="s">
        <v>180</v>
      </c>
      <c r="E21" s="67"/>
      <c r="F21" s="56" t="str">
        <f t="shared" si="0"/>
        <v>Không XL</v>
      </c>
      <c r="G21" s="67">
        <v>94</v>
      </c>
      <c r="H21" s="56" t="str">
        <f t="shared" si="1"/>
        <v>Xuất sắc</v>
      </c>
      <c r="I21" s="76" t="s">
        <v>714</v>
      </c>
    </row>
    <row r="22" spans="1:9" s="12" customFormat="1" ht="17.45" customHeight="1">
      <c r="A22" s="67">
        <v>11</v>
      </c>
      <c r="B22" s="53">
        <v>19004464</v>
      </c>
      <c r="C22" s="54" t="s">
        <v>181</v>
      </c>
      <c r="D22" s="55" t="s">
        <v>182</v>
      </c>
      <c r="E22" s="67"/>
      <c r="F22" s="56" t="str">
        <f t="shared" si="0"/>
        <v>Không XL</v>
      </c>
      <c r="G22" s="67">
        <v>57</v>
      </c>
      <c r="H22" s="56" t="str">
        <f t="shared" si="1"/>
        <v>TB</v>
      </c>
      <c r="I22" s="76"/>
    </row>
    <row r="23" spans="1:9" s="12" customFormat="1" ht="17.45" customHeight="1">
      <c r="A23" s="67">
        <v>12</v>
      </c>
      <c r="B23" s="53">
        <v>19002503</v>
      </c>
      <c r="C23" s="54" t="s">
        <v>183</v>
      </c>
      <c r="D23" s="55" t="s">
        <v>182</v>
      </c>
      <c r="E23" s="67"/>
      <c r="F23" s="56" t="str">
        <f t="shared" si="0"/>
        <v>Không XL</v>
      </c>
      <c r="G23" s="67">
        <v>50</v>
      </c>
      <c r="H23" s="56" t="str">
        <f t="shared" si="1"/>
        <v>TB</v>
      </c>
      <c r="I23" s="77"/>
    </row>
    <row r="24" spans="1:9" s="12" customFormat="1" ht="17.45" customHeight="1">
      <c r="A24" s="67">
        <v>13</v>
      </c>
      <c r="B24" s="53">
        <v>19002940</v>
      </c>
      <c r="C24" s="54" t="s">
        <v>184</v>
      </c>
      <c r="D24" s="55" t="s">
        <v>185</v>
      </c>
      <c r="E24" s="67"/>
      <c r="F24" s="56" t="str">
        <f t="shared" si="0"/>
        <v>Không XL</v>
      </c>
      <c r="G24" s="67"/>
      <c r="H24" s="56" t="str">
        <f t="shared" si="1"/>
        <v>Không XL</v>
      </c>
      <c r="I24" s="77"/>
    </row>
    <row r="25" spans="1:9" s="12" customFormat="1" ht="17.45" customHeight="1">
      <c r="A25" s="67">
        <v>14</v>
      </c>
      <c r="B25" s="53">
        <v>19002950</v>
      </c>
      <c r="C25" s="54" t="s">
        <v>186</v>
      </c>
      <c r="D25" s="55" t="s">
        <v>187</v>
      </c>
      <c r="E25" s="67"/>
      <c r="F25" s="56" t="str">
        <f t="shared" si="0"/>
        <v>Không XL</v>
      </c>
      <c r="G25" s="67">
        <v>54</v>
      </c>
      <c r="H25" s="56" t="str">
        <f t="shared" si="1"/>
        <v>TB</v>
      </c>
      <c r="I25" s="77"/>
    </row>
    <row r="26" spans="1:9" s="12" customFormat="1" ht="17.45" customHeight="1">
      <c r="A26" s="67">
        <v>15</v>
      </c>
      <c r="B26" s="53">
        <v>19002742</v>
      </c>
      <c r="C26" s="54" t="s">
        <v>188</v>
      </c>
      <c r="D26" s="55" t="s">
        <v>189</v>
      </c>
      <c r="E26" s="67"/>
      <c r="F26" s="56" t="str">
        <f t="shared" si="0"/>
        <v>Không XL</v>
      </c>
      <c r="G26" s="67">
        <v>66</v>
      </c>
      <c r="H26" s="56" t="str">
        <f t="shared" si="1"/>
        <v>TB</v>
      </c>
      <c r="I26" s="77"/>
    </row>
    <row r="27" spans="1:9" s="12" customFormat="1" ht="17.45" customHeight="1">
      <c r="A27" s="67">
        <v>16</v>
      </c>
      <c r="B27" s="53">
        <v>19001013</v>
      </c>
      <c r="C27" s="54" t="s">
        <v>190</v>
      </c>
      <c r="D27" s="55" t="s">
        <v>191</v>
      </c>
      <c r="E27" s="67"/>
      <c r="F27" s="56" t="str">
        <f t="shared" si="0"/>
        <v>Không XL</v>
      </c>
      <c r="G27" s="67">
        <v>56</v>
      </c>
      <c r="H27" s="56" t="str">
        <f t="shared" si="1"/>
        <v>TB</v>
      </c>
      <c r="I27" s="77"/>
    </row>
    <row r="28" spans="1:9" s="12" customFormat="1" ht="17.45" customHeight="1">
      <c r="A28" s="67">
        <v>17</v>
      </c>
      <c r="B28" s="53">
        <v>19005154</v>
      </c>
      <c r="C28" s="54" t="s">
        <v>192</v>
      </c>
      <c r="D28" s="55" t="s">
        <v>193</v>
      </c>
      <c r="E28" s="67"/>
      <c r="F28" s="56" t="str">
        <f t="shared" si="0"/>
        <v>Không XL</v>
      </c>
      <c r="G28" s="67">
        <v>65</v>
      </c>
      <c r="H28" s="56" t="str">
        <f t="shared" si="1"/>
        <v>TB</v>
      </c>
      <c r="I28" s="77"/>
    </row>
    <row r="29" spans="1:9" s="12" customFormat="1" ht="17.45" customHeight="1">
      <c r="A29" s="67">
        <v>18</v>
      </c>
      <c r="B29" s="53">
        <v>19003258</v>
      </c>
      <c r="C29" s="54" t="s">
        <v>194</v>
      </c>
      <c r="D29" s="55" t="s">
        <v>195</v>
      </c>
      <c r="E29" s="67"/>
      <c r="F29" s="56" t="str">
        <f t="shared" si="0"/>
        <v>Không XL</v>
      </c>
      <c r="G29" s="67">
        <v>83</v>
      </c>
      <c r="H29" s="56" t="str">
        <f t="shared" si="1"/>
        <v>Tốt</v>
      </c>
      <c r="I29" s="77"/>
    </row>
    <row r="30" spans="1:9" s="12" customFormat="1" ht="17.45" customHeight="1">
      <c r="A30" s="67">
        <v>19</v>
      </c>
      <c r="B30" s="53">
        <v>19003536</v>
      </c>
      <c r="C30" s="54" t="s">
        <v>196</v>
      </c>
      <c r="D30" s="55" t="s">
        <v>197</v>
      </c>
      <c r="E30" s="67"/>
      <c r="F30" s="56" t="str">
        <f t="shared" si="0"/>
        <v>Không XL</v>
      </c>
      <c r="G30" s="67">
        <v>50</v>
      </c>
      <c r="H30" s="56" t="str">
        <f t="shared" si="1"/>
        <v>TB</v>
      </c>
      <c r="I30" s="77"/>
    </row>
    <row r="31" spans="1:9" s="12" customFormat="1" ht="17.45" customHeight="1">
      <c r="A31" s="67">
        <v>20</v>
      </c>
      <c r="B31" s="53">
        <v>19002893</v>
      </c>
      <c r="C31" s="54" t="s">
        <v>198</v>
      </c>
      <c r="D31" s="55" t="s">
        <v>199</v>
      </c>
      <c r="E31" s="67"/>
      <c r="F31" s="56" t="str">
        <f t="shared" si="0"/>
        <v>Không XL</v>
      </c>
      <c r="G31" s="67">
        <v>63</v>
      </c>
      <c r="H31" s="56" t="str">
        <f t="shared" si="1"/>
        <v>TB</v>
      </c>
      <c r="I31" s="76"/>
    </row>
    <row r="32" spans="1:9" s="12" customFormat="1" ht="17.45" customHeight="1">
      <c r="A32" s="67">
        <v>21</v>
      </c>
      <c r="B32" s="53">
        <v>19004501</v>
      </c>
      <c r="C32" s="54" t="s">
        <v>200</v>
      </c>
      <c r="D32" s="55" t="s">
        <v>201</v>
      </c>
      <c r="E32" s="67"/>
      <c r="F32" s="56" t="str">
        <f t="shared" si="0"/>
        <v>Không XL</v>
      </c>
      <c r="G32" s="67">
        <v>56</v>
      </c>
      <c r="H32" s="56" t="str">
        <f t="shared" si="1"/>
        <v>TB</v>
      </c>
      <c r="I32" s="77"/>
    </row>
    <row r="33" spans="1:9" s="12" customFormat="1" ht="17.45" customHeight="1">
      <c r="A33" s="67">
        <v>22</v>
      </c>
      <c r="B33" s="53">
        <v>19003129</v>
      </c>
      <c r="C33" s="54" t="s">
        <v>202</v>
      </c>
      <c r="D33" s="55" t="s">
        <v>203</v>
      </c>
      <c r="E33" s="67"/>
      <c r="F33" s="56" t="str">
        <f t="shared" si="0"/>
        <v>Không XL</v>
      </c>
      <c r="G33" s="67">
        <v>57</v>
      </c>
      <c r="H33" s="56" t="str">
        <f t="shared" si="1"/>
        <v>TB</v>
      </c>
      <c r="I33" s="77"/>
    </row>
    <row r="34" spans="1:9" s="12" customFormat="1" ht="17.45" customHeight="1">
      <c r="A34" s="67">
        <v>23</v>
      </c>
      <c r="B34" s="53">
        <v>19003170</v>
      </c>
      <c r="C34" s="54" t="s">
        <v>204</v>
      </c>
      <c r="D34" s="55" t="s">
        <v>205</v>
      </c>
      <c r="E34" s="67"/>
      <c r="F34" s="56" t="str">
        <f t="shared" si="0"/>
        <v>Không XL</v>
      </c>
      <c r="G34" s="67"/>
      <c r="H34" s="56" t="str">
        <f t="shared" si="1"/>
        <v>Không XL</v>
      </c>
      <c r="I34" s="77"/>
    </row>
    <row r="35" spans="1:9" s="12" customFormat="1" ht="17.45" customHeight="1">
      <c r="A35" s="67">
        <v>24</v>
      </c>
      <c r="B35" s="53">
        <v>19002118</v>
      </c>
      <c r="C35" s="54" t="s">
        <v>206</v>
      </c>
      <c r="D35" s="55" t="s">
        <v>207</v>
      </c>
      <c r="E35" s="67"/>
      <c r="F35" s="56" t="str">
        <f t="shared" si="0"/>
        <v>Không XL</v>
      </c>
      <c r="G35" s="67">
        <v>59</v>
      </c>
      <c r="H35" s="56" t="str">
        <f t="shared" si="1"/>
        <v>TB</v>
      </c>
      <c r="I35" s="77"/>
    </row>
    <row r="36" spans="1:9" s="12" customFormat="1" ht="17.45" customHeight="1">
      <c r="A36" s="67">
        <v>25</v>
      </c>
      <c r="B36" s="53">
        <v>19002955</v>
      </c>
      <c r="C36" s="54" t="s">
        <v>208</v>
      </c>
      <c r="D36" s="55" t="s">
        <v>209</v>
      </c>
      <c r="E36" s="67"/>
      <c r="F36" s="56" t="str">
        <f t="shared" si="0"/>
        <v>Không XL</v>
      </c>
      <c r="G36" s="67">
        <v>50</v>
      </c>
      <c r="H36" s="56" t="str">
        <f t="shared" si="1"/>
        <v>TB</v>
      </c>
      <c r="I36" s="77"/>
    </row>
    <row r="37" spans="1:9" s="12" customFormat="1" ht="17.45" customHeight="1">
      <c r="A37" s="67">
        <v>26</v>
      </c>
      <c r="B37" s="53">
        <v>19003243</v>
      </c>
      <c r="C37" s="54" t="s">
        <v>210</v>
      </c>
      <c r="D37" s="55" t="s">
        <v>209</v>
      </c>
      <c r="E37" s="67"/>
      <c r="F37" s="56" t="str">
        <f t="shared" si="0"/>
        <v>Không XL</v>
      </c>
      <c r="G37" s="67"/>
      <c r="H37" s="56" t="str">
        <f t="shared" si="1"/>
        <v>Không XL</v>
      </c>
      <c r="I37" s="77"/>
    </row>
    <row r="38" spans="1:9" s="12" customFormat="1" ht="17.45" customHeight="1">
      <c r="A38" s="67">
        <v>27</v>
      </c>
      <c r="B38" s="53">
        <v>19003353</v>
      </c>
      <c r="C38" s="54" t="s">
        <v>208</v>
      </c>
      <c r="D38" s="55" t="s">
        <v>211</v>
      </c>
      <c r="E38" s="67"/>
      <c r="F38" s="56" t="str">
        <f t="shared" si="0"/>
        <v>Không XL</v>
      </c>
      <c r="G38" s="67">
        <v>71</v>
      </c>
      <c r="H38" s="56" t="str">
        <f t="shared" si="1"/>
        <v>Khá</v>
      </c>
      <c r="I38" s="76"/>
    </row>
    <row r="39" spans="1:9" s="12" customFormat="1" ht="17.45" customHeight="1">
      <c r="A39" s="67">
        <v>28</v>
      </c>
      <c r="B39" s="53">
        <v>19003570</v>
      </c>
      <c r="C39" s="54" t="s">
        <v>212</v>
      </c>
      <c r="D39" s="55" t="s">
        <v>211</v>
      </c>
      <c r="E39" s="67"/>
      <c r="F39" s="56" t="str">
        <f t="shared" si="0"/>
        <v>Không XL</v>
      </c>
      <c r="G39" s="67">
        <v>72</v>
      </c>
      <c r="H39" s="56" t="str">
        <f t="shared" si="1"/>
        <v>Khá</v>
      </c>
      <c r="I39" s="77"/>
    </row>
    <row r="40" spans="1:9" s="12" customFormat="1" ht="17.45" customHeight="1">
      <c r="A40" s="67">
        <v>29</v>
      </c>
      <c r="B40" s="53">
        <v>19002143</v>
      </c>
      <c r="C40" s="54" t="s">
        <v>213</v>
      </c>
      <c r="D40" s="55" t="s">
        <v>214</v>
      </c>
      <c r="E40" s="67"/>
      <c r="F40" s="56" t="str">
        <f t="shared" si="0"/>
        <v>Không XL</v>
      </c>
      <c r="G40" s="67"/>
      <c r="H40" s="56" t="str">
        <f t="shared" si="1"/>
        <v>Không XL</v>
      </c>
      <c r="I40" s="76"/>
    </row>
    <row r="41" spans="1:9" s="12" customFormat="1" ht="17.45" customHeight="1">
      <c r="A41" s="67">
        <v>30</v>
      </c>
      <c r="B41" s="53">
        <v>19003078</v>
      </c>
      <c r="C41" s="54" t="s">
        <v>215</v>
      </c>
      <c r="D41" s="55" t="s">
        <v>214</v>
      </c>
      <c r="E41" s="67"/>
      <c r="F41" s="56" t="str">
        <f t="shared" si="0"/>
        <v>Không XL</v>
      </c>
      <c r="G41" s="67"/>
      <c r="H41" s="56" t="str">
        <f t="shared" si="1"/>
        <v>Không XL</v>
      </c>
      <c r="I41" s="76"/>
    </row>
    <row r="42" spans="1:9" s="12" customFormat="1" ht="17.45" customHeight="1">
      <c r="A42" s="67">
        <v>31</v>
      </c>
      <c r="B42" s="53">
        <v>19001274</v>
      </c>
      <c r="C42" s="54" t="s">
        <v>216</v>
      </c>
      <c r="D42" s="55" t="s">
        <v>217</v>
      </c>
      <c r="E42" s="67"/>
      <c r="F42" s="56" t="str">
        <f t="shared" si="0"/>
        <v>Không XL</v>
      </c>
      <c r="G42" s="67">
        <v>71</v>
      </c>
      <c r="H42" s="56" t="str">
        <f t="shared" si="1"/>
        <v>Khá</v>
      </c>
      <c r="I42" s="76"/>
    </row>
    <row r="43" spans="1:9" s="12" customFormat="1" ht="17.45" customHeight="1">
      <c r="A43" s="67">
        <v>32</v>
      </c>
      <c r="B43" s="53">
        <v>19002223</v>
      </c>
      <c r="C43" s="54" t="s">
        <v>218</v>
      </c>
      <c r="D43" s="55" t="s">
        <v>219</v>
      </c>
      <c r="E43" s="67"/>
      <c r="F43" s="56" t="str">
        <f t="shared" si="0"/>
        <v>Không XL</v>
      </c>
      <c r="G43" s="67">
        <v>50</v>
      </c>
      <c r="H43" s="56" t="str">
        <f t="shared" si="1"/>
        <v>TB</v>
      </c>
      <c r="I43" s="77"/>
    </row>
    <row r="44" spans="1:9" s="12" customFormat="1" ht="17.45" customHeight="1">
      <c r="A44" s="67">
        <v>33</v>
      </c>
      <c r="B44" s="53">
        <v>19003895</v>
      </c>
      <c r="C44" s="54" t="s">
        <v>220</v>
      </c>
      <c r="D44" s="55" t="s">
        <v>221</v>
      </c>
      <c r="E44" s="67"/>
      <c r="F44" s="56" t="str">
        <f t="shared" si="0"/>
        <v>Không XL</v>
      </c>
      <c r="G44" s="67">
        <v>62</v>
      </c>
      <c r="H44" s="56" t="str">
        <f t="shared" si="1"/>
        <v>TB</v>
      </c>
      <c r="I44" s="77"/>
    </row>
    <row r="45" spans="1:9" s="12" customFormat="1" ht="17.45" customHeight="1">
      <c r="A45" s="67">
        <v>34</v>
      </c>
      <c r="B45" s="53">
        <v>19002641</v>
      </c>
      <c r="C45" s="54" t="s">
        <v>222</v>
      </c>
      <c r="D45" s="55" t="s">
        <v>223</v>
      </c>
      <c r="E45" s="67"/>
      <c r="F45" s="56" t="str">
        <f t="shared" si="0"/>
        <v>Không XL</v>
      </c>
      <c r="G45" s="67">
        <v>50</v>
      </c>
      <c r="H45" s="56" t="str">
        <f t="shared" si="1"/>
        <v>TB</v>
      </c>
      <c r="I45" s="77"/>
    </row>
    <row r="46" spans="1:9" s="12" customFormat="1" ht="17.45" customHeight="1">
      <c r="A46" s="67">
        <v>35</v>
      </c>
      <c r="B46" s="53">
        <v>19002142</v>
      </c>
      <c r="C46" s="54" t="s">
        <v>224</v>
      </c>
      <c r="D46" s="55" t="s">
        <v>225</v>
      </c>
      <c r="E46" s="67"/>
      <c r="F46" s="56" t="str">
        <f t="shared" si="0"/>
        <v>Không XL</v>
      </c>
      <c r="G46" s="67">
        <v>66</v>
      </c>
      <c r="H46" s="56" t="str">
        <f t="shared" si="1"/>
        <v>TB</v>
      </c>
      <c r="I46" s="77"/>
    </row>
    <row r="47" spans="1:9" s="12" customFormat="1" ht="17.45" customHeight="1">
      <c r="A47" s="67">
        <v>36</v>
      </c>
      <c r="B47" s="53">
        <v>19003220</v>
      </c>
      <c r="C47" s="54" t="s">
        <v>226</v>
      </c>
      <c r="D47" s="55" t="s">
        <v>227</v>
      </c>
      <c r="E47" s="67"/>
      <c r="F47" s="56" t="str">
        <f t="shared" si="0"/>
        <v>Không XL</v>
      </c>
      <c r="G47" s="67">
        <v>80</v>
      </c>
      <c r="H47" s="56" t="str">
        <f t="shared" si="1"/>
        <v>Tốt</v>
      </c>
      <c r="I47" s="77" t="s">
        <v>713</v>
      </c>
    </row>
    <row r="48" spans="1:9" s="12" customFormat="1" ht="17.45" customHeight="1">
      <c r="A48" s="67">
        <v>37</v>
      </c>
      <c r="B48" s="53">
        <v>19003242</v>
      </c>
      <c r="C48" s="54" t="s">
        <v>228</v>
      </c>
      <c r="D48" s="55" t="s">
        <v>229</v>
      </c>
      <c r="E48" s="67"/>
      <c r="F48" s="56" t="str">
        <f t="shared" si="0"/>
        <v>Không XL</v>
      </c>
      <c r="G48" s="67"/>
      <c r="H48" s="56" t="str">
        <f t="shared" si="1"/>
        <v>Không XL</v>
      </c>
      <c r="I48" s="77"/>
    </row>
    <row r="49" spans="1:10" ht="20.100000000000001" customHeight="1">
      <c r="A49" s="46"/>
      <c r="B49" s="46"/>
      <c r="C49" s="113" t="s">
        <v>146</v>
      </c>
      <c r="D49" s="113"/>
      <c r="E49" s="113"/>
      <c r="F49" s="113"/>
      <c r="G49" s="113"/>
      <c r="H49" s="113"/>
      <c r="I49" s="113"/>
    </row>
    <row r="50" spans="1:10" ht="18" customHeight="1">
      <c r="C50" s="114" t="s">
        <v>147</v>
      </c>
      <c r="D50" s="115"/>
      <c r="E50" s="118" t="s">
        <v>142</v>
      </c>
      <c r="F50" s="119"/>
      <c r="G50" s="118" t="s">
        <v>143</v>
      </c>
      <c r="H50" s="119"/>
      <c r="I50" s="120" t="s">
        <v>13</v>
      </c>
    </row>
    <row r="51" spans="1:10" s="12" customFormat="1" ht="18" customHeight="1">
      <c r="C51" s="116"/>
      <c r="D51" s="117"/>
      <c r="E51" s="52" t="s">
        <v>148</v>
      </c>
      <c r="F51" s="19" t="s">
        <v>149</v>
      </c>
      <c r="G51" s="52" t="s">
        <v>148</v>
      </c>
      <c r="H51" s="19" t="s">
        <v>149</v>
      </c>
      <c r="I51" s="121"/>
    </row>
    <row r="52" spans="1:10" ht="18" customHeight="1">
      <c r="C52" s="95" t="s">
        <v>150</v>
      </c>
      <c r="D52" s="96"/>
      <c r="E52" s="57">
        <f>COUNTIF(F12:F48,"Xuất sắc")</f>
        <v>0</v>
      </c>
      <c r="F52" s="58">
        <f>E52*100/$A$48</f>
        <v>0</v>
      </c>
      <c r="G52" s="57">
        <f>COUNTIF(H12:H48,"Xuất sắc")</f>
        <v>2</v>
      </c>
      <c r="H52" s="58">
        <f>G52*100/$A$48</f>
        <v>5.4054054054054053</v>
      </c>
      <c r="I52" s="59"/>
    </row>
    <row r="53" spans="1:10" ht="18" customHeight="1">
      <c r="C53" s="95" t="s">
        <v>151</v>
      </c>
      <c r="D53" s="96"/>
      <c r="E53" s="57">
        <f>COUNTIF(F12:F48,"Tốt")</f>
        <v>0</v>
      </c>
      <c r="F53" s="58">
        <f t="shared" ref="F53:F57" si="2">E53*100/$A$48</f>
        <v>0</v>
      </c>
      <c r="G53" s="57">
        <f>COUNTIF(H12:H48,"Tốt")</f>
        <v>2</v>
      </c>
      <c r="H53" s="58">
        <f t="shared" ref="H53:H57" si="3">G53*100/$A$48</f>
        <v>5.4054054054054053</v>
      </c>
      <c r="I53" s="59"/>
    </row>
    <row r="54" spans="1:10" ht="18" customHeight="1">
      <c r="C54" s="95" t="s">
        <v>152</v>
      </c>
      <c r="D54" s="96"/>
      <c r="E54" s="57">
        <f>COUNTIF(F12:F48,"Khá")</f>
        <v>0</v>
      </c>
      <c r="F54" s="58">
        <f t="shared" si="2"/>
        <v>0</v>
      </c>
      <c r="G54" s="57">
        <f>COUNTIF(H12:H48,"Khá")</f>
        <v>5</v>
      </c>
      <c r="H54" s="58">
        <f t="shared" si="3"/>
        <v>13.513513513513514</v>
      </c>
      <c r="I54" s="59"/>
    </row>
    <row r="55" spans="1:10" ht="18" customHeight="1">
      <c r="C55" s="95" t="s">
        <v>153</v>
      </c>
      <c r="D55" s="96"/>
      <c r="E55" s="57">
        <f>COUNTIF(F12:F48,"TB")</f>
        <v>0</v>
      </c>
      <c r="F55" s="58">
        <f t="shared" si="2"/>
        <v>0</v>
      </c>
      <c r="G55" s="57">
        <f>COUNTIF(H12:H48,"TB")</f>
        <v>18</v>
      </c>
      <c r="H55" s="58">
        <f t="shared" si="3"/>
        <v>48.648648648648646</v>
      </c>
      <c r="I55" s="59"/>
    </row>
    <row r="56" spans="1:10" ht="18" customHeight="1">
      <c r="C56" s="95" t="s">
        <v>154</v>
      </c>
      <c r="D56" s="96"/>
      <c r="E56" s="57">
        <f>COUNTIF(F12:F48,"Yếu")</f>
        <v>0</v>
      </c>
      <c r="F56" s="58">
        <f t="shared" si="2"/>
        <v>0</v>
      </c>
      <c r="G56" s="57">
        <f>COUNTIF(H12:H48,"Yếu")</f>
        <v>1</v>
      </c>
      <c r="H56" s="58">
        <f t="shared" si="3"/>
        <v>2.7027027027027026</v>
      </c>
      <c r="I56" s="59"/>
    </row>
    <row r="57" spans="1:10" ht="18" customHeight="1" thickBot="1">
      <c r="C57" s="97" t="s">
        <v>155</v>
      </c>
      <c r="D57" s="98"/>
      <c r="E57" s="60">
        <f>COUNTIF(F12:F48,"Không XL")</f>
        <v>37</v>
      </c>
      <c r="F57" s="61">
        <f t="shared" si="2"/>
        <v>100</v>
      </c>
      <c r="G57" s="60">
        <f>COUNTIF(H12:H48,"Không XL")</f>
        <v>9</v>
      </c>
      <c r="H57" s="61">
        <f t="shared" si="3"/>
        <v>24.324324324324323</v>
      </c>
      <c r="I57" s="62"/>
    </row>
    <row r="58" spans="1:10">
      <c r="C58" s="66"/>
      <c r="D58" s="66"/>
      <c r="F58" s="63"/>
    </row>
    <row r="59" spans="1:10" ht="18" customHeight="1">
      <c r="E59" s="99" t="s">
        <v>156</v>
      </c>
      <c r="F59" s="99"/>
      <c r="G59" s="99"/>
      <c r="H59" s="99"/>
      <c r="I59" s="99"/>
    </row>
    <row r="60" spans="1:10" ht="18" customHeight="1">
      <c r="A60" s="92" t="s">
        <v>157</v>
      </c>
      <c r="B60" s="92"/>
      <c r="C60" s="92"/>
      <c r="D60" s="92"/>
      <c r="E60" s="92"/>
      <c r="F60" s="92" t="s">
        <v>142</v>
      </c>
      <c r="G60" s="92"/>
      <c r="H60" s="92"/>
      <c r="I60" s="64" t="s">
        <v>158</v>
      </c>
      <c r="J60" s="64"/>
    </row>
    <row r="61" spans="1:10" ht="18" customHeight="1"/>
    <row r="62" spans="1:10" ht="18" customHeight="1"/>
    <row r="63" spans="1:10" ht="18" customHeight="1"/>
    <row r="64" spans="1:10" ht="18" customHeight="1"/>
    <row r="65" spans="2:9" s="74" customFormat="1" ht="18" customHeight="1">
      <c r="B65" s="74" t="s">
        <v>454</v>
      </c>
      <c r="D65" s="75" t="s">
        <v>453</v>
      </c>
      <c r="G65" s="75" t="s">
        <v>460</v>
      </c>
      <c r="I65" s="74" t="s">
        <v>461</v>
      </c>
    </row>
  </sheetData>
  <sheetProtection password="DC87" sheet="1" objects="1" scenarios="1"/>
  <mergeCells count="30">
    <mergeCell ref="A2:D2"/>
    <mergeCell ref="E2:I2"/>
    <mergeCell ref="A3:D3"/>
    <mergeCell ref="E3:I3"/>
    <mergeCell ref="A4:D4"/>
    <mergeCell ref="E4:I4"/>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60:E60"/>
    <mergeCell ref="F60:H60"/>
    <mergeCell ref="C53:D53"/>
    <mergeCell ref="C54:D54"/>
    <mergeCell ref="C55:D55"/>
    <mergeCell ref="C56:D56"/>
    <mergeCell ref="C57:D57"/>
    <mergeCell ref="E59:I59"/>
  </mergeCells>
  <conditionalFormatting sqref="F12:F48 H12:H48">
    <cfRule type="cellIs" dxfId="3" priority="1" stopIfTrue="1" operator="equal">
      <formula>"SVG"</formula>
    </cfRule>
    <cfRule type="cellIs" dxfId="2"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view="pageBreakPreview" zoomScaleNormal="100" zoomScaleSheetLayoutView="100" workbookViewId="0">
      <selection activeCell="H52" sqref="H5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3" style="4" customWidth="1"/>
    <col min="10" max="16384" width="9" style="4"/>
  </cols>
  <sheetData>
    <row r="1" spans="1:20" ht="15" customHeight="1">
      <c r="A1" s="46"/>
      <c r="B1" s="46"/>
      <c r="C1" s="46"/>
      <c r="D1" s="46"/>
      <c r="E1" s="46"/>
      <c r="F1" s="46"/>
      <c r="G1" s="46"/>
      <c r="H1" s="46"/>
      <c r="I1" s="47" t="s">
        <v>133</v>
      </c>
    </row>
    <row r="2" spans="1:20" ht="17.100000000000001" customHeight="1">
      <c r="A2" s="122" t="s">
        <v>134</v>
      </c>
      <c r="B2" s="122"/>
      <c r="C2" s="122"/>
      <c r="D2" s="122"/>
      <c r="E2" s="93" t="s">
        <v>135</v>
      </c>
      <c r="F2" s="93"/>
      <c r="G2" s="93"/>
      <c r="H2" s="93"/>
      <c r="I2" s="93"/>
      <c r="J2" s="3"/>
      <c r="K2" s="3"/>
      <c r="L2" s="3"/>
      <c r="M2" s="3"/>
      <c r="N2" s="3"/>
      <c r="O2" s="3"/>
      <c r="P2" s="3"/>
      <c r="Q2" s="3"/>
      <c r="R2" s="3"/>
      <c r="S2" s="3"/>
      <c r="T2" s="3"/>
    </row>
    <row r="3" spans="1:20" ht="17.100000000000001" customHeight="1">
      <c r="A3" s="93" t="s">
        <v>136</v>
      </c>
      <c r="B3" s="93"/>
      <c r="C3" s="93"/>
      <c r="D3" s="93"/>
      <c r="E3" s="94" t="s">
        <v>137</v>
      </c>
      <c r="F3" s="94"/>
      <c r="G3" s="94"/>
      <c r="H3" s="94"/>
      <c r="I3" s="94"/>
      <c r="J3" s="3"/>
      <c r="K3" s="3"/>
      <c r="L3" s="3"/>
      <c r="M3" s="3"/>
      <c r="N3" s="3"/>
      <c r="O3" s="3"/>
      <c r="P3" s="3"/>
      <c r="Q3" s="3"/>
      <c r="R3" s="3"/>
      <c r="S3" s="3"/>
      <c r="T3" s="3"/>
    </row>
    <row r="4" spans="1:20" ht="17.100000000000001" customHeight="1">
      <c r="A4" s="93" t="s">
        <v>138</v>
      </c>
      <c r="B4" s="93"/>
      <c r="C4" s="93"/>
      <c r="D4" s="93"/>
      <c r="E4" s="92"/>
      <c r="F4" s="92"/>
      <c r="G4" s="92"/>
      <c r="H4" s="92"/>
      <c r="I4" s="92"/>
      <c r="J4" s="3"/>
      <c r="K4" s="3"/>
      <c r="L4" s="3"/>
      <c r="M4" s="3"/>
      <c r="N4" s="3"/>
      <c r="O4" s="3"/>
      <c r="P4" s="3"/>
      <c r="Q4" s="3"/>
      <c r="R4" s="3"/>
      <c r="S4" s="3"/>
      <c r="T4" s="3"/>
    </row>
    <row r="5" spans="1:20" s="49" customFormat="1" ht="12" customHeight="1">
      <c r="A5" s="100"/>
      <c r="B5" s="100"/>
      <c r="C5" s="100"/>
      <c r="D5" s="100"/>
      <c r="E5" s="48"/>
      <c r="J5" s="48"/>
      <c r="K5" s="48"/>
      <c r="L5" s="48"/>
      <c r="M5" s="48"/>
      <c r="N5" s="48"/>
      <c r="O5" s="48"/>
      <c r="P5" s="48"/>
      <c r="Q5" s="48"/>
      <c r="R5" s="48"/>
      <c r="S5" s="48"/>
      <c r="T5" s="48"/>
    </row>
    <row r="6" spans="1:20" ht="24.95" customHeight="1">
      <c r="A6" s="101" t="s">
        <v>139</v>
      </c>
      <c r="B6" s="101"/>
      <c r="C6" s="101"/>
      <c r="D6" s="101"/>
      <c r="E6" s="101"/>
      <c r="F6" s="101"/>
      <c r="G6" s="101"/>
      <c r="H6" s="101"/>
      <c r="I6" s="101"/>
      <c r="J6" s="5"/>
      <c r="K6" s="5"/>
      <c r="L6" s="5"/>
      <c r="M6" s="5"/>
      <c r="N6" s="5"/>
      <c r="O6" s="5"/>
      <c r="P6" s="5"/>
      <c r="Q6" s="5"/>
      <c r="R6" s="5"/>
      <c r="S6" s="5"/>
      <c r="T6" s="5"/>
    </row>
    <row r="7" spans="1:20" s="8" customFormat="1" ht="20.100000000000001" customHeight="1">
      <c r="A7" s="101" t="s">
        <v>160</v>
      </c>
      <c r="B7" s="101"/>
      <c r="C7" s="101"/>
      <c r="D7" s="101"/>
      <c r="E7" s="101"/>
      <c r="F7" s="101"/>
      <c r="G7" s="101"/>
      <c r="H7" s="101"/>
      <c r="I7" s="101"/>
      <c r="J7" s="50"/>
      <c r="K7" s="50"/>
      <c r="L7" s="50"/>
      <c r="M7" s="50"/>
      <c r="N7" s="50"/>
      <c r="O7" s="50"/>
      <c r="P7" s="50"/>
      <c r="Q7" s="50"/>
      <c r="R7" s="50"/>
      <c r="S7" s="50"/>
      <c r="T7" s="50"/>
    </row>
    <row r="8" spans="1:20" s="8" customFormat="1" ht="18" customHeight="1">
      <c r="A8" s="102" t="s">
        <v>709</v>
      </c>
      <c r="B8" s="102"/>
      <c r="C8" s="102"/>
      <c r="D8" s="102"/>
      <c r="E8" s="102"/>
      <c r="F8" s="102"/>
      <c r="G8" s="102"/>
      <c r="H8" s="102"/>
      <c r="I8" s="102"/>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3" t="s">
        <v>0</v>
      </c>
      <c r="B10" s="103" t="s">
        <v>140</v>
      </c>
      <c r="C10" s="106" t="s">
        <v>141</v>
      </c>
      <c r="D10" s="107"/>
      <c r="E10" s="110" t="s">
        <v>142</v>
      </c>
      <c r="F10" s="111"/>
      <c r="G10" s="110" t="s">
        <v>143</v>
      </c>
      <c r="H10" s="111"/>
      <c r="I10" s="112" t="s">
        <v>13</v>
      </c>
    </row>
    <row r="11" spans="1:20" s="12" customFormat="1" ht="30" customHeight="1">
      <c r="A11" s="104"/>
      <c r="B11" s="105"/>
      <c r="C11" s="108"/>
      <c r="D11" s="109"/>
      <c r="E11" s="52" t="s">
        <v>144</v>
      </c>
      <c r="F11" s="52" t="s">
        <v>145</v>
      </c>
      <c r="G11" s="52" t="s">
        <v>144</v>
      </c>
      <c r="H11" s="52" t="s">
        <v>145</v>
      </c>
      <c r="I11" s="104"/>
    </row>
    <row r="12" spans="1:20" s="12" customFormat="1" ht="17.45" customHeight="1">
      <c r="A12" s="70">
        <v>1</v>
      </c>
      <c r="B12" s="53" t="s">
        <v>629</v>
      </c>
      <c r="C12" s="54" t="s">
        <v>630</v>
      </c>
      <c r="D12" s="55" t="s">
        <v>166</v>
      </c>
      <c r="E12" s="70"/>
      <c r="F12" s="56" t="str">
        <f>IF(AND(E12&gt;=90),"Xuất sắc",IF(AND(E12&gt;=80),"Tốt",IF(AND(E12&gt;=70),"Khá",IF(AND(E12&gt;=60),"TB",IF(AND(E12&gt;=50),"TB",IF(AND(E12&lt;50),IF(AND(E12&gt;0),"Yếu",IF(AND(E12=0),"Không XL"," "))))))))</f>
        <v>Không XL</v>
      </c>
      <c r="G12" s="70">
        <v>63</v>
      </c>
      <c r="H12" s="56" t="str">
        <f>IF(AND(G12&gt;=90),"Xuất sắc",IF(AND(G12&gt;=80),"Tốt",IF(AND(G12&gt;=70),"Khá",IF(AND(G12&gt;=60),"TB",IF(AND(G12&gt;=50),"TB",IF(AND(G12&lt;50),IF(AND(G12&gt;0),"Yếu",IF(AND(G12=0),"Không XL"," "))))))))</f>
        <v>TB</v>
      </c>
      <c r="I12" s="76"/>
    </row>
    <row r="13" spans="1:20" s="12" customFormat="1" ht="17.45" customHeight="1">
      <c r="A13" s="70">
        <v>2</v>
      </c>
      <c r="B13" s="53" t="s">
        <v>631</v>
      </c>
      <c r="C13" s="54" t="s">
        <v>595</v>
      </c>
      <c r="D13" s="55" t="s">
        <v>632</v>
      </c>
      <c r="E13" s="70"/>
      <c r="F13" s="56" t="str">
        <f t="shared" ref="F13:F59" si="0">IF(AND(E13&gt;=90),"Xuất sắc",IF(AND(E13&gt;=80),"Tốt",IF(AND(E13&gt;=70),"Khá",IF(AND(E13&gt;=60),"TB",IF(AND(E13&gt;=50),"TB",IF(AND(E13&lt;50),IF(AND(E13&gt;0),"Yếu",IF(AND(E13=0),"Không XL"," "))))))))</f>
        <v>Không XL</v>
      </c>
      <c r="G13" s="70">
        <v>70</v>
      </c>
      <c r="H13" s="56" t="str">
        <f t="shared" ref="H13:H59" si="1">IF(AND(G13&gt;=90),"Xuất sắc",IF(AND(G13&gt;=80),"Tốt",IF(AND(G13&gt;=70),"Khá",IF(AND(G13&gt;=60),"TB",IF(AND(G13&gt;=50),"TB",IF(AND(G13&lt;50),IF(AND(G13&gt;0),"Yếu",IF(AND(G13=0),"Không XL"," "))))))))</f>
        <v>Khá</v>
      </c>
      <c r="I13" s="76"/>
    </row>
    <row r="14" spans="1:20" s="12" customFormat="1" ht="17.45" customHeight="1">
      <c r="A14" s="70">
        <v>3</v>
      </c>
      <c r="B14" s="53" t="s">
        <v>633</v>
      </c>
      <c r="C14" s="54" t="s">
        <v>634</v>
      </c>
      <c r="D14" s="55" t="s">
        <v>365</v>
      </c>
      <c r="E14" s="70"/>
      <c r="F14" s="56" t="str">
        <f t="shared" si="0"/>
        <v>Không XL</v>
      </c>
      <c r="G14" s="70">
        <v>88</v>
      </c>
      <c r="H14" s="56" t="str">
        <f t="shared" si="1"/>
        <v>Tốt</v>
      </c>
      <c r="I14" s="76" t="s">
        <v>724</v>
      </c>
    </row>
    <row r="15" spans="1:20" s="12" customFormat="1" ht="17.45" customHeight="1">
      <c r="A15" s="70">
        <v>4</v>
      </c>
      <c r="B15" s="53" t="s">
        <v>635</v>
      </c>
      <c r="C15" s="54" t="s">
        <v>636</v>
      </c>
      <c r="D15" s="55" t="s">
        <v>637</v>
      </c>
      <c r="E15" s="70"/>
      <c r="F15" s="56" t="str">
        <f t="shared" si="0"/>
        <v>Không XL</v>
      </c>
      <c r="G15" s="70">
        <v>62</v>
      </c>
      <c r="H15" s="56" t="str">
        <f t="shared" si="1"/>
        <v>TB</v>
      </c>
      <c r="I15" s="77"/>
    </row>
    <row r="16" spans="1:20" s="12" customFormat="1" ht="17.45" customHeight="1">
      <c r="A16" s="70">
        <v>5</v>
      </c>
      <c r="B16" s="53" t="s">
        <v>638</v>
      </c>
      <c r="C16" s="54" t="s">
        <v>639</v>
      </c>
      <c r="D16" s="55" t="s">
        <v>470</v>
      </c>
      <c r="E16" s="70"/>
      <c r="F16" s="56" t="str">
        <f t="shared" si="0"/>
        <v>Không XL</v>
      </c>
      <c r="G16" s="70">
        <v>63</v>
      </c>
      <c r="H16" s="56" t="str">
        <f t="shared" si="1"/>
        <v>TB</v>
      </c>
      <c r="I16" s="77"/>
    </row>
    <row r="17" spans="1:9" s="12" customFormat="1" ht="17.45" customHeight="1">
      <c r="A17" s="70">
        <v>6</v>
      </c>
      <c r="B17" s="53" t="s">
        <v>640</v>
      </c>
      <c r="C17" s="54" t="s">
        <v>533</v>
      </c>
      <c r="D17" s="55" t="s">
        <v>641</v>
      </c>
      <c r="E17" s="70"/>
      <c r="F17" s="56" t="str">
        <f t="shared" si="0"/>
        <v>Không XL</v>
      </c>
      <c r="G17" s="70">
        <v>78</v>
      </c>
      <c r="H17" s="56" t="str">
        <f t="shared" si="1"/>
        <v>Khá</v>
      </c>
      <c r="I17" s="77" t="s">
        <v>718</v>
      </c>
    </row>
    <row r="18" spans="1:9" s="12" customFormat="1" ht="17.45" customHeight="1">
      <c r="A18" s="70">
        <v>7</v>
      </c>
      <c r="B18" s="53" t="s">
        <v>642</v>
      </c>
      <c r="C18" s="54" t="s">
        <v>204</v>
      </c>
      <c r="D18" s="55" t="s">
        <v>471</v>
      </c>
      <c r="E18" s="70"/>
      <c r="F18" s="56" t="str">
        <f t="shared" si="0"/>
        <v>Không XL</v>
      </c>
      <c r="G18" s="70">
        <v>63</v>
      </c>
      <c r="H18" s="56" t="str">
        <f t="shared" si="1"/>
        <v>TB</v>
      </c>
      <c r="I18" s="77"/>
    </row>
    <row r="19" spans="1:9" s="12" customFormat="1" ht="17.45" customHeight="1">
      <c r="A19" s="70">
        <v>8</v>
      </c>
      <c r="B19" s="53" t="s">
        <v>643</v>
      </c>
      <c r="C19" s="54" t="s">
        <v>424</v>
      </c>
      <c r="D19" s="55" t="s">
        <v>170</v>
      </c>
      <c r="E19" s="70"/>
      <c r="F19" s="56" t="str">
        <f t="shared" si="0"/>
        <v>Không XL</v>
      </c>
      <c r="G19" s="70">
        <v>63</v>
      </c>
      <c r="H19" s="56" t="str">
        <f t="shared" si="1"/>
        <v>TB</v>
      </c>
      <c r="I19" s="77"/>
    </row>
    <row r="20" spans="1:9" s="12" customFormat="1" ht="17.45" customHeight="1">
      <c r="A20" s="70">
        <v>9</v>
      </c>
      <c r="B20" s="53" t="s">
        <v>644</v>
      </c>
      <c r="C20" s="54" t="s">
        <v>435</v>
      </c>
      <c r="D20" s="55" t="s">
        <v>254</v>
      </c>
      <c r="E20" s="70"/>
      <c r="F20" s="56" t="str">
        <f t="shared" si="0"/>
        <v>Không XL</v>
      </c>
      <c r="G20" s="70">
        <v>67</v>
      </c>
      <c r="H20" s="56" t="str">
        <f t="shared" si="1"/>
        <v>TB</v>
      </c>
      <c r="I20" s="76"/>
    </row>
    <row r="21" spans="1:9" s="12" customFormat="1" ht="17.45" customHeight="1">
      <c r="A21" s="70">
        <v>10</v>
      </c>
      <c r="B21" s="53" t="s">
        <v>645</v>
      </c>
      <c r="C21" s="54" t="s">
        <v>179</v>
      </c>
      <c r="D21" s="55" t="s">
        <v>254</v>
      </c>
      <c r="E21" s="70"/>
      <c r="F21" s="56" t="str">
        <f t="shared" si="0"/>
        <v>Không XL</v>
      </c>
      <c r="G21" s="70">
        <v>63</v>
      </c>
      <c r="H21" s="56" t="str">
        <f t="shared" si="1"/>
        <v>TB</v>
      </c>
      <c r="I21" s="76"/>
    </row>
    <row r="22" spans="1:9" s="12" customFormat="1" ht="17.45" customHeight="1">
      <c r="A22" s="70">
        <v>11</v>
      </c>
      <c r="B22" s="53" t="s">
        <v>646</v>
      </c>
      <c r="C22" s="54" t="s">
        <v>647</v>
      </c>
      <c r="D22" s="55" t="s">
        <v>648</v>
      </c>
      <c r="E22" s="70"/>
      <c r="F22" s="56" t="str">
        <f t="shared" si="0"/>
        <v>Không XL</v>
      </c>
      <c r="G22" s="70">
        <v>66</v>
      </c>
      <c r="H22" s="56" t="str">
        <f t="shared" si="1"/>
        <v>TB</v>
      </c>
      <c r="I22" s="76"/>
    </row>
    <row r="23" spans="1:9" s="12" customFormat="1" ht="17.45" customHeight="1">
      <c r="A23" s="70">
        <v>12</v>
      </c>
      <c r="B23" s="53" t="s">
        <v>649</v>
      </c>
      <c r="C23" s="54" t="s">
        <v>210</v>
      </c>
      <c r="D23" s="55" t="s">
        <v>172</v>
      </c>
      <c r="E23" s="70"/>
      <c r="F23" s="56" t="str">
        <f t="shared" si="0"/>
        <v>Không XL</v>
      </c>
      <c r="G23" s="70">
        <v>62</v>
      </c>
      <c r="H23" s="56" t="str">
        <f t="shared" si="1"/>
        <v>TB</v>
      </c>
      <c r="I23" s="77"/>
    </row>
    <row r="24" spans="1:9" s="12" customFormat="1" ht="17.45" customHeight="1">
      <c r="A24" s="70">
        <v>13</v>
      </c>
      <c r="B24" s="53" t="s">
        <v>650</v>
      </c>
      <c r="C24" s="54" t="s">
        <v>441</v>
      </c>
      <c r="D24" s="55" t="s">
        <v>176</v>
      </c>
      <c r="E24" s="70"/>
      <c r="F24" s="56" t="str">
        <f t="shared" si="0"/>
        <v>Không XL</v>
      </c>
      <c r="G24" s="70">
        <v>56</v>
      </c>
      <c r="H24" s="56" t="str">
        <f t="shared" si="1"/>
        <v>TB</v>
      </c>
      <c r="I24" s="77"/>
    </row>
    <row r="25" spans="1:9" s="12" customFormat="1" ht="17.45" customHeight="1">
      <c r="A25" s="70">
        <v>14</v>
      </c>
      <c r="B25" s="53" t="s">
        <v>651</v>
      </c>
      <c r="C25" s="54" t="s">
        <v>497</v>
      </c>
      <c r="D25" s="55" t="s">
        <v>176</v>
      </c>
      <c r="E25" s="70"/>
      <c r="F25" s="56" t="str">
        <f t="shared" si="0"/>
        <v>Không XL</v>
      </c>
      <c r="G25" s="70">
        <v>72</v>
      </c>
      <c r="H25" s="56" t="str">
        <f t="shared" si="1"/>
        <v>Khá</v>
      </c>
      <c r="I25" s="77"/>
    </row>
    <row r="26" spans="1:9" s="12" customFormat="1" ht="17.45" customHeight="1">
      <c r="A26" s="70">
        <v>15</v>
      </c>
      <c r="B26" s="53" t="s">
        <v>652</v>
      </c>
      <c r="C26" s="54" t="s">
        <v>212</v>
      </c>
      <c r="D26" s="55" t="s">
        <v>176</v>
      </c>
      <c r="E26" s="70"/>
      <c r="F26" s="56" t="str">
        <f t="shared" si="0"/>
        <v>Không XL</v>
      </c>
      <c r="G26" s="70">
        <v>64</v>
      </c>
      <c r="H26" s="56" t="str">
        <f t="shared" si="1"/>
        <v>TB</v>
      </c>
      <c r="I26" s="77"/>
    </row>
    <row r="27" spans="1:9" s="12" customFormat="1" ht="17.45" customHeight="1">
      <c r="A27" s="70">
        <v>16</v>
      </c>
      <c r="B27" s="53" t="s">
        <v>653</v>
      </c>
      <c r="C27" s="54" t="s">
        <v>654</v>
      </c>
      <c r="D27" s="55" t="s">
        <v>178</v>
      </c>
      <c r="E27" s="70"/>
      <c r="F27" s="56" t="str">
        <f t="shared" si="0"/>
        <v>Không XL</v>
      </c>
      <c r="G27" s="70">
        <v>65</v>
      </c>
      <c r="H27" s="56" t="str">
        <f t="shared" si="1"/>
        <v>TB</v>
      </c>
      <c r="I27" s="77"/>
    </row>
    <row r="28" spans="1:9" s="12" customFormat="1" ht="17.45" customHeight="1">
      <c r="A28" s="70">
        <v>17</v>
      </c>
      <c r="B28" s="53" t="s">
        <v>655</v>
      </c>
      <c r="C28" s="54" t="s">
        <v>272</v>
      </c>
      <c r="D28" s="55" t="s">
        <v>182</v>
      </c>
      <c r="E28" s="70"/>
      <c r="F28" s="56" t="str">
        <f t="shared" si="0"/>
        <v>Không XL</v>
      </c>
      <c r="G28" s="70">
        <v>71</v>
      </c>
      <c r="H28" s="56" t="str">
        <f t="shared" si="1"/>
        <v>Khá</v>
      </c>
      <c r="I28" s="77"/>
    </row>
    <row r="29" spans="1:9" s="12" customFormat="1" ht="17.45" customHeight="1">
      <c r="A29" s="70">
        <v>18</v>
      </c>
      <c r="B29" s="53" t="s">
        <v>656</v>
      </c>
      <c r="C29" s="54" t="s">
        <v>657</v>
      </c>
      <c r="D29" s="55" t="s">
        <v>189</v>
      </c>
      <c r="E29" s="70"/>
      <c r="F29" s="56" t="str">
        <f t="shared" si="0"/>
        <v>Không XL</v>
      </c>
      <c r="G29" s="70">
        <v>64</v>
      </c>
      <c r="H29" s="56" t="str">
        <f t="shared" si="1"/>
        <v>TB</v>
      </c>
      <c r="I29" s="77"/>
    </row>
    <row r="30" spans="1:9" s="12" customFormat="1" ht="17.45" customHeight="1">
      <c r="A30" s="70">
        <v>19</v>
      </c>
      <c r="B30" s="53" t="s">
        <v>658</v>
      </c>
      <c r="C30" s="54" t="s">
        <v>659</v>
      </c>
      <c r="D30" s="55" t="s">
        <v>499</v>
      </c>
      <c r="E30" s="70"/>
      <c r="F30" s="56" t="str">
        <f t="shared" si="0"/>
        <v>Không XL</v>
      </c>
      <c r="G30" s="70">
        <v>67</v>
      </c>
      <c r="H30" s="56" t="str">
        <f t="shared" si="1"/>
        <v>TB</v>
      </c>
      <c r="I30" s="77"/>
    </row>
    <row r="31" spans="1:9" s="12" customFormat="1" ht="17.45" customHeight="1">
      <c r="A31" s="70">
        <v>20</v>
      </c>
      <c r="B31" s="53" t="s">
        <v>660</v>
      </c>
      <c r="C31" s="54" t="s">
        <v>495</v>
      </c>
      <c r="D31" s="55" t="s">
        <v>661</v>
      </c>
      <c r="E31" s="70"/>
      <c r="F31" s="56" t="str">
        <f t="shared" si="0"/>
        <v>Không XL</v>
      </c>
      <c r="G31" s="70">
        <v>62</v>
      </c>
      <c r="H31" s="56" t="str">
        <f t="shared" si="1"/>
        <v>TB</v>
      </c>
      <c r="I31" s="76"/>
    </row>
    <row r="32" spans="1:9" s="12" customFormat="1" ht="17.45" customHeight="1">
      <c r="A32" s="70">
        <v>21</v>
      </c>
      <c r="B32" s="53" t="s">
        <v>662</v>
      </c>
      <c r="C32" s="54" t="s">
        <v>206</v>
      </c>
      <c r="D32" s="55" t="s">
        <v>503</v>
      </c>
      <c r="E32" s="70"/>
      <c r="F32" s="56" t="str">
        <f t="shared" si="0"/>
        <v>Không XL</v>
      </c>
      <c r="G32" s="70">
        <v>66</v>
      </c>
      <c r="H32" s="56" t="str">
        <f t="shared" si="1"/>
        <v>TB</v>
      </c>
      <c r="I32" s="77"/>
    </row>
    <row r="33" spans="1:9" s="12" customFormat="1" ht="17.45" customHeight="1">
      <c r="A33" s="70">
        <v>22</v>
      </c>
      <c r="B33" s="53" t="s">
        <v>663</v>
      </c>
      <c r="C33" s="54" t="s">
        <v>664</v>
      </c>
      <c r="D33" s="55" t="s">
        <v>193</v>
      </c>
      <c r="E33" s="70"/>
      <c r="F33" s="56" t="str">
        <f t="shared" si="0"/>
        <v>Không XL</v>
      </c>
      <c r="G33" s="70">
        <v>69</v>
      </c>
      <c r="H33" s="56" t="str">
        <f t="shared" si="1"/>
        <v>TB</v>
      </c>
      <c r="I33" s="77"/>
    </row>
    <row r="34" spans="1:9" s="12" customFormat="1" ht="17.45" customHeight="1">
      <c r="A34" s="70">
        <v>23</v>
      </c>
      <c r="B34" s="53" t="s">
        <v>665</v>
      </c>
      <c r="C34" s="54" t="s">
        <v>208</v>
      </c>
      <c r="D34" s="55" t="s">
        <v>195</v>
      </c>
      <c r="E34" s="70"/>
      <c r="F34" s="56" t="str">
        <f t="shared" si="0"/>
        <v>Không XL</v>
      </c>
      <c r="G34" s="70">
        <v>70</v>
      </c>
      <c r="H34" s="56" t="str">
        <f t="shared" si="1"/>
        <v>Khá</v>
      </c>
      <c r="I34" s="77"/>
    </row>
    <row r="35" spans="1:9" s="12" customFormat="1" ht="17.45" customHeight="1">
      <c r="A35" s="70">
        <v>24</v>
      </c>
      <c r="B35" s="53" t="s">
        <v>666</v>
      </c>
      <c r="C35" s="54" t="s">
        <v>667</v>
      </c>
      <c r="D35" s="55" t="s">
        <v>195</v>
      </c>
      <c r="E35" s="70"/>
      <c r="F35" s="56" t="str">
        <f t="shared" si="0"/>
        <v>Không XL</v>
      </c>
      <c r="G35" s="70">
        <v>81</v>
      </c>
      <c r="H35" s="56" t="str">
        <f t="shared" si="1"/>
        <v>Tốt</v>
      </c>
      <c r="I35" s="77"/>
    </row>
    <row r="36" spans="1:9" s="12" customFormat="1" ht="17.45" customHeight="1">
      <c r="A36" s="70">
        <v>25</v>
      </c>
      <c r="B36" s="53" t="s">
        <v>668</v>
      </c>
      <c r="C36" s="54" t="s">
        <v>669</v>
      </c>
      <c r="D36" s="55" t="s">
        <v>199</v>
      </c>
      <c r="E36" s="70"/>
      <c r="F36" s="56" t="str">
        <f t="shared" si="0"/>
        <v>Không XL</v>
      </c>
      <c r="G36" s="70">
        <v>83</v>
      </c>
      <c r="H36" s="56" t="str">
        <f t="shared" si="1"/>
        <v>Tốt</v>
      </c>
      <c r="I36" s="77" t="s">
        <v>717</v>
      </c>
    </row>
    <row r="37" spans="1:9" s="12" customFormat="1" ht="17.45" customHeight="1">
      <c r="A37" s="70">
        <v>26</v>
      </c>
      <c r="B37" s="53" t="s">
        <v>670</v>
      </c>
      <c r="C37" s="54" t="s">
        <v>208</v>
      </c>
      <c r="D37" s="55" t="s">
        <v>565</v>
      </c>
      <c r="E37" s="70"/>
      <c r="F37" s="56" t="str">
        <f t="shared" si="0"/>
        <v>Không XL</v>
      </c>
      <c r="G37" s="70">
        <v>73</v>
      </c>
      <c r="H37" s="56" t="str">
        <f t="shared" si="1"/>
        <v>Khá</v>
      </c>
      <c r="I37" s="77"/>
    </row>
    <row r="38" spans="1:9" s="12" customFormat="1" ht="17.45" customHeight="1">
      <c r="A38" s="70">
        <v>27</v>
      </c>
      <c r="B38" s="53" t="s">
        <v>671</v>
      </c>
      <c r="C38" s="54" t="s">
        <v>672</v>
      </c>
      <c r="D38" s="55" t="s">
        <v>673</v>
      </c>
      <c r="E38" s="70"/>
      <c r="F38" s="56" t="str">
        <f t="shared" si="0"/>
        <v>Không XL</v>
      </c>
      <c r="G38" s="70">
        <v>63</v>
      </c>
      <c r="H38" s="56" t="str">
        <f t="shared" si="1"/>
        <v>TB</v>
      </c>
      <c r="I38" s="76"/>
    </row>
    <row r="39" spans="1:9" s="12" customFormat="1" ht="17.45" customHeight="1">
      <c r="A39" s="70">
        <v>28</v>
      </c>
      <c r="B39" s="53" t="s">
        <v>674</v>
      </c>
      <c r="C39" s="54" t="s">
        <v>210</v>
      </c>
      <c r="D39" s="55" t="s">
        <v>512</v>
      </c>
      <c r="E39" s="70"/>
      <c r="F39" s="56" t="str">
        <f t="shared" si="0"/>
        <v>Không XL</v>
      </c>
      <c r="G39" s="70">
        <v>62</v>
      </c>
      <c r="H39" s="56" t="str">
        <f t="shared" si="1"/>
        <v>TB</v>
      </c>
      <c r="I39" s="77"/>
    </row>
    <row r="40" spans="1:9" s="12" customFormat="1" ht="17.45" customHeight="1">
      <c r="A40" s="70">
        <v>29</v>
      </c>
      <c r="B40" s="53" t="s">
        <v>675</v>
      </c>
      <c r="C40" s="54" t="s">
        <v>392</v>
      </c>
      <c r="D40" s="55" t="s">
        <v>514</v>
      </c>
      <c r="E40" s="70"/>
      <c r="F40" s="56" t="str">
        <f t="shared" si="0"/>
        <v>Không XL</v>
      </c>
      <c r="G40" s="70">
        <v>53</v>
      </c>
      <c r="H40" s="56" t="str">
        <f t="shared" si="1"/>
        <v>TB</v>
      </c>
      <c r="I40" s="76"/>
    </row>
    <row r="41" spans="1:9" s="12" customFormat="1" ht="17.45" customHeight="1">
      <c r="A41" s="70">
        <v>30</v>
      </c>
      <c r="B41" s="53" t="s">
        <v>676</v>
      </c>
      <c r="C41" s="54" t="s">
        <v>677</v>
      </c>
      <c r="D41" s="55" t="s">
        <v>203</v>
      </c>
      <c r="E41" s="70"/>
      <c r="F41" s="56" t="str">
        <f t="shared" si="0"/>
        <v>Không XL</v>
      </c>
      <c r="G41" s="70">
        <v>95</v>
      </c>
      <c r="H41" s="56" t="str">
        <f t="shared" si="1"/>
        <v>Xuất sắc</v>
      </c>
      <c r="I41" s="76" t="s">
        <v>715</v>
      </c>
    </row>
    <row r="42" spans="1:9" s="12" customFormat="1" ht="17.45" customHeight="1">
      <c r="A42" s="70">
        <v>31</v>
      </c>
      <c r="B42" s="53" t="s">
        <v>678</v>
      </c>
      <c r="C42" s="54" t="s">
        <v>679</v>
      </c>
      <c r="D42" s="55" t="s">
        <v>205</v>
      </c>
      <c r="E42" s="70"/>
      <c r="F42" s="56" t="str">
        <f t="shared" si="0"/>
        <v>Không XL</v>
      </c>
      <c r="G42" s="70">
        <v>87</v>
      </c>
      <c r="H42" s="56" t="str">
        <f t="shared" si="1"/>
        <v>Tốt</v>
      </c>
      <c r="I42" s="76" t="s">
        <v>716</v>
      </c>
    </row>
    <row r="43" spans="1:9" s="12" customFormat="1" ht="17.45" customHeight="1">
      <c r="A43" s="70">
        <v>32</v>
      </c>
      <c r="B43" s="53" t="s">
        <v>680</v>
      </c>
      <c r="C43" s="54" t="s">
        <v>681</v>
      </c>
      <c r="D43" s="55" t="s">
        <v>205</v>
      </c>
      <c r="E43" s="70"/>
      <c r="F43" s="56" t="str">
        <f t="shared" si="0"/>
        <v>Không XL</v>
      </c>
      <c r="G43" s="70">
        <v>67</v>
      </c>
      <c r="H43" s="56" t="str">
        <f t="shared" si="1"/>
        <v>TB</v>
      </c>
      <c r="I43" s="77" t="s">
        <v>712</v>
      </c>
    </row>
    <row r="44" spans="1:9" s="12" customFormat="1" ht="17.45" customHeight="1">
      <c r="A44" s="70">
        <v>33</v>
      </c>
      <c r="B44" s="53" t="s">
        <v>682</v>
      </c>
      <c r="C44" s="54" t="s">
        <v>553</v>
      </c>
      <c r="D44" s="55" t="s">
        <v>301</v>
      </c>
      <c r="E44" s="70"/>
      <c r="F44" s="56" t="str">
        <f t="shared" si="0"/>
        <v>Không XL</v>
      </c>
      <c r="G44" s="70">
        <v>73</v>
      </c>
      <c r="H44" s="56" t="str">
        <f t="shared" si="1"/>
        <v>Khá</v>
      </c>
      <c r="I44" s="77" t="s">
        <v>713</v>
      </c>
    </row>
    <row r="45" spans="1:9" s="12" customFormat="1" ht="17.45" customHeight="1">
      <c r="A45" s="70">
        <v>34</v>
      </c>
      <c r="B45" s="53" t="s">
        <v>683</v>
      </c>
      <c r="C45" s="54" t="s">
        <v>684</v>
      </c>
      <c r="D45" s="55" t="s">
        <v>419</v>
      </c>
      <c r="E45" s="70"/>
      <c r="F45" s="56" t="str">
        <f t="shared" si="0"/>
        <v>Không XL</v>
      </c>
      <c r="G45" s="70">
        <v>62</v>
      </c>
      <c r="H45" s="56" t="str">
        <f t="shared" si="1"/>
        <v>TB</v>
      </c>
      <c r="I45" s="77"/>
    </row>
    <row r="46" spans="1:9" s="12" customFormat="1" ht="17.45" customHeight="1">
      <c r="A46" s="70">
        <v>35</v>
      </c>
      <c r="B46" s="53" t="s">
        <v>685</v>
      </c>
      <c r="C46" s="54" t="s">
        <v>553</v>
      </c>
      <c r="D46" s="55" t="s">
        <v>207</v>
      </c>
      <c r="E46" s="70"/>
      <c r="F46" s="56" t="str">
        <f t="shared" si="0"/>
        <v>Không XL</v>
      </c>
      <c r="G46" s="70">
        <v>75</v>
      </c>
      <c r="H46" s="56" t="str">
        <f t="shared" si="1"/>
        <v>Khá</v>
      </c>
      <c r="I46" s="77"/>
    </row>
    <row r="47" spans="1:9" s="12" customFormat="1" ht="17.45" customHeight="1">
      <c r="A47" s="70">
        <v>36</v>
      </c>
      <c r="B47" s="53" t="s">
        <v>686</v>
      </c>
      <c r="C47" s="54" t="s">
        <v>687</v>
      </c>
      <c r="D47" s="55" t="s">
        <v>207</v>
      </c>
      <c r="E47" s="70"/>
      <c r="F47" s="56" t="str">
        <f t="shared" si="0"/>
        <v>Không XL</v>
      </c>
      <c r="G47" s="70">
        <v>58</v>
      </c>
      <c r="H47" s="56" t="str">
        <f t="shared" si="1"/>
        <v>TB</v>
      </c>
      <c r="I47" s="77"/>
    </row>
    <row r="48" spans="1:9" s="12" customFormat="1" ht="17.45" customHeight="1">
      <c r="A48" s="70">
        <v>37</v>
      </c>
      <c r="B48" s="53" t="s">
        <v>688</v>
      </c>
      <c r="C48" s="54" t="s">
        <v>300</v>
      </c>
      <c r="D48" s="55" t="s">
        <v>309</v>
      </c>
      <c r="E48" s="70"/>
      <c r="F48" s="56" t="str">
        <f t="shared" si="0"/>
        <v>Không XL</v>
      </c>
      <c r="G48" s="70"/>
      <c r="H48" s="56" t="str">
        <f t="shared" si="1"/>
        <v>Không XL</v>
      </c>
      <c r="I48" s="77"/>
    </row>
    <row r="49" spans="1:9" s="12" customFormat="1" ht="17.45" customHeight="1">
      <c r="A49" s="70">
        <v>38</v>
      </c>
      <c r="B49" s="53" t="s">
        <v>689</v>
      </c>
      <c r="C49" s="54" t="s">
        <v>690</v>
      </c>
      <c r="D49" s="55" t="s">
        <v>585</v>
      </c>
      <c r="E49" s="70"/>
      <c r="F49" s="56" t="str">
        <f t="shared" si="0"/>
        <v>Không XL</v>
      </c>
      <c r="G49" s="70">
        <v>62</v>
      </c>
      <c r="H49" s="56" t="str">
        <f t="shared" si="1"/>
        <v>TB</v>
      </c>
      <c r="I49" s="77"/>
    </row>
    <row r="50" spans="1:9" s="12" customFormat="1" ht="17.45" customHeight="1">
      <c r="A50" s="70">
        <v>39</v>
      </c>
      <c r="B50" s="53" t="s">
        <v>691</v>
      </c>
      <c r="C50" s="54" t="s">
        <v>210</v>
      </c>
      <c r="D50" s="55" t="s">
        <v>209</v>
      </c>
      <c r="E50" s="70"/>
      <c r="F50" s="56" t="str">
        <f t="shared" si="0"/>
        <v>Không XL</v>
      </c>
      <c r="G50" s="70">
        <v>63</v>
      </c>
      <c r="H50" s="56" t="str">
        <f t="shared" si="1"/>
        <v>TB</v>
      </c>
      <c r="I50" s="77"/>
    </row>
    <row r="51" spans="1:9" s="12" customFormat="1" ht="17.45" customHeight="1">
      <c r="A51" s="70">
        <v>40</v>
      </c>
      <c r="B51" s="53" t="s">
        <v>692</v>
      </c>
      <c r="C51" s="54" t="s">
        <v>611</v>
      </c>
      <c r="D51" s="55" t="s">
        <v>427</v>
      </c>
      <c r="E51" s="70"/>
      <c r="F51" s="56" t="str">
        <f t="shared" si="0"/>
        <v>Không XL</v>
      </c>
      <c r="G51" s="70">
        <v>62</v>
      </c>
      <c r="H51" s="56" t="str">
        <f t="shared" si="1"/>
        <v>TB</v>
      </c>
      <c r="I51" s="76"/>
    </row>
    <row r="52" spans="1:9" s="12" customFormat="1" ht="17.45" customHeight="1">
      <c r="A52" s="70">
        <v>41</v>
      </c>
      <c r="B52" s="53" t="s">
        <v>693</v>
      </c>
      <c r="C52" s="54" t="s">
        <v>549</v>
      </c>
      <c r="D52" s="55" t="s">
        <v>593</v>
      </c>
      <c r="E52" s="70"/>
      <c r="F52" s="56" t="str">
        <f t="shared" si="0"/>
        <v>Không XL</v>
      </c>
      <c r="G52" s="70">
        <v>58</v>
      </c>
      <c r="H52" s="56" t="str">
        <f t="shared" si="1"/>
        <v>TB</v>
      </c>
      <c r="I52" s="77"/>
    </row>
    <row r="53" spans="1:9" s="12" customFormat="1" ht="17.45" customHeight="1">
      <c r="A53" s="70">
        <v>42</v>
      </c>
      <c r="B53" s="53" t="s">
        <v>694</v>
      </c>
      <c r="C53" s="54" t="s">
        <v>695</v>
      </c>
      <c r="D53" s="55" t="s">
        <v>214</v>
      </c>
      <c r="E53" s="70"/>
      <c r="F53" s="56" t="str">
        <f t="shared" si="0"/>
        <v>Không XL</v>
      </c>
      <c r="G53" s="70">
        <v>61</v>
      </c>
      <c r="H53" s="56" t="str">
        <f t="shared" si="1"/>
        <v>TB</v>
      </c>
      <c r="I53" s="77"/>
    </row>
    <row r="54" spans="1:9" s="12" customFormat="1" ht="17.45" customHeight="1">
      <c r="A54" s="70">
        <v>43</v>
      </c>
      <c r="B54" s="53" t="s">
        <v>696</v>
      </c>
      <c r="C54" s="54" t="s">
        <v>697</v>
      </c>
      <c r="D54" s="55" t="s">
        <v>698</v>
      </c>
      <c r="E54" s="70"/>
      <c r="F54" s="56" t="str">
        <f t="shared" si="0"/>
        <v>Không XL</v>
      </c>
      <c r="G54" s="70">
        <v>70</v>
      </c>
      <c r="H54" s="56" t="str">
        <f t="shared" si="1"/>
        <v>Khá</v>
      </c>
      <c r="I54" s="77"/>
    </row>
    <row r="55" spans="1:9" s="12" customFormat="1" ht="17.45" customHeight="1">
      <c r="A55" s="70">
        <v>44</v>
      </c>
      <c r="B55" s="53" t="s">
        <v>699</v>
      </c>
      <c r="C55" s="54" t="s">
        <v>700</v>
      </c>
      <c r="D55" s="55" t="s">
        <v>701</v>
      </c>
      <c r="E55" s="70"/>
      <c r="F55" s="56" t="str">
        <f t="shared" si="0"/>
        <v>Không XL</v>
      </c>
      <c r="G55" s="70">
        <v>64</v>
      </c>
      <c r="H55" s="56" t="str">
        <f t="shared" si="1"/>
        <v>TB</v>
      </c>
      <c r="I55" s="77"/>
    </row>
    <row r="56" spans="1:9" s="12" customFormat="1" ht="17.45" customHeight="1">
      <c r="A56" s="70">
        <v>45</v>
      </c>
      <c r="B56" s="53" t="s">
        <v>702</v>
      </c>
      <c r="C56" s="54" t="s">
        <v>703</v>
      </c>
      <c r="D56" s="55" t="s">
        <v>704</v>
      </c>
      <c r="E56" s="70"/>
      <c r="F56" s="56" t="str">
        <f t="shared" si="0"/>
        <v>Không XL</v>
      </c>
      <c r="G56" s="70">
        <v>60</v>
      </c>
      <c r="H56" s="56" t="str">
        <f t="shared" si="1"/>
        <v>TB</v>
      </c>
      <c r="I56" s="77"/>
    </row>
    <row r="57" spans="1:9" s="12" customFormat="1" ht="17.45" customHeight="1">
      <c r="A57" s="70">
        <v>46</v>
      </c>
      <c r="B57" s="53" t="s">
        <v>705</v>
      </c>
      <c r="C57" s="54" t="s">
        <v>706</v>
      </c>
      <c r="D57" s="55" t="s">
        <v>227</v>
      </c>
      <c r="E57" s="70"/>
      <c r="F57" s="56" t="str">
        <f t="shared" si="0"/>
        <v>Không XL</v>
      </c>
      <c r="G57" s="70">
        <v>99</v>
      </c>
      <c r="H57" s="56" t="str">
        <f t="shared" si="1"/>
        <v>Xuất sắc</v>
      </c>
      <c r="I57" s="77" t="s">
        <v>725</v>
      </c>
    </row>
    <row r="58" spans="1:9" s="12" customFormat="1" ht="17.45" customHeight="1">
      <c r="A58" s="70">
        <v>47</v>
      </c>
      <c r="B58" s="53" t="s">
        <v>707</v>
      </c>
      <c r="C58" s="54" t="s">
        <v>300</v>
      </c>
      <c r="D58" s="55" t="s">
        <v>227</v>
      </c>
      <c r="E58" s="70"/>
      <c r="F58" s="56" t="str">
        <f t="shared" si="0"/>
        <v>Không XL</v>
      </c>
      <c r="G58" s="70">
        <v>69</v>
      </c>
      <c r="H58" s="56" t="str">
        <f t="shared" si="1"/>
        <v>TB</v>
      </c>
      <c r="I58" s="76"/>
    </row>
    <row r="59" spans="1:9" s="12" customFormat="1" ht="17.45" customHeight="1">
      <c r="A59" s="70">
        <v>48</v>
      </c>
      <c r="B59" s="53" t="s">
        <v>708</v>
      </c>
      <c r="C59" s="54" t="s">
        <v>297</v>
      </c>
      <c r="D59" s="55" t="s">
        <v>227</v>
      </c>
      <c r="E59" s="70"/>
      <c r="F59" s="56" t="str">
        <f t="shared" si="0"/>
        <v>Không XL</v>
      </c>
      <c r="G59" s="70">
        <v>63</v>
      </c>
      <c r="H59" s="56" t="str">
        <f t="shared" si="1"/>
        <v>TB</v>
      </c>
      <c r="I59" s="77"/>
    </row>
    <row r="60" spans="1:9" ht="20.100000000000001" customHeight="1">
      <c r="A60" s="46"/>
      <c r="B60" s="46"/>
      <c r="C60" s="113" t="s">
        <v>146</v>
      </c>
      <c r="D60" s="113"/>
      <c r="E60" s="113"/>
      <c r="F60" s="113"/>
      <c r="G60" s="113"/>
      <c r="H60" s="113"/>
      <c r="I60" s="113"/>
    </row>
    <row r="61" spans="1:9" ht="18" customHeight="1">
      <c r="C61" s="114" t="s">
        <v>147</v>
      </c>
      <c r="D61" s="115"/>
      <c r="E61" s="118" t="s">
        <v>142</v>
      </c>
      <c r="F61" s="119"/>
      <c r="G61" s="118" t="s">
        <v>143</v>
      </c>
      <c r="H61" s="119"/>
      <c r="I61" s="120" t="s">
        <v>13</v>
      </c>
    </row>
    <row r="62" spans="1:9" s="12" customFormat="1" ht="18" customHeight="1">
      <c r="C62" s="116"/>
      <c r="D62" s="117"/>
      <c r="E62" s="52" t="s">
        <v>148</v>
      </c>
      <c r="F62" s="19" t="s">
        <v>149</v>
      </c>
      <c r="G62" s="52" t="s">
        <v>148</v>
      </c>
      <c r="H62" s="19" t="s">
        <v>149</v>
      </c>
      <c r="I62" s="121"/>
    </row>
    <row r="63" spans="1:9" ht="18" customHeight="1">
      <c r="C63" s="95" t="s">
        <v>150</v>
      </c>
      <c r="D63" s="96"/>
      <c r="E63" s="57">
        <f>COUNTIF(F12:F59,"Xuất sắc")</f>
        <v>0</v>
      </c>
      <c r="F63" s="58">
        <f>E63*100/$A$59</f>
        <v>0</v>
      </c>
      <c r="G63" s="57">
        <f>COUNTIF(H12:H59,"Xuất sắc")</f>
        <v>2</v>
      </c>
      <c r="H63" s="58">
        <f>G63*100/$A$59</f>
        <v>4.166666666666667</v>
      </c>
      <c r="I63" s="59"/>
    </row>
    <row r="64" spans="1:9" ht="18" customHeight="1">
      <c r="C64" s="95" t="s">
        <v>151</v>
      </c>
      <c r="D64" s="96"/>
      <c r="E64" s="57">
        <f>COUNTIF(F12:F59,"Tốt")</f>
        <v>0</v>
      </c>
      <c r="F64" s="58">
        <f t="shared" ref="F64:F68" si="2">E64*100/$A$59</f>
        <v>0</v>
      </c>
      <c r="G64" s="57">
        <f>COUNTIF(H12:H59,"Tốt")</f>
        <v>4</v>
      </c>
      <c r="H64" s="58">
        <f t="shared" ref="H64:H68" si="3">G64*100/$A$59</f>
        <v>8.3333333333333339</v>
      </c>
      <c r="I64" s="59"/>
    </row>
    <row r="65" spans="1:10" ht="18" customHeight="1">
      <c r="C65" s="95" t="s">
        <v>152</v>
      </c>
      <c r="D65" s="96"/>
      <c r="E65" s="57">
        <f>COUNTIF(F12:F59,"Khá")</f>
        <v>0</v>
      </c>
      <c r="F65" s="58">
        <f t="shared" si="2"/>
        <v>0</v>
      </c>
      <c r="G65" s="57">
        <f>COUNTIF(H12:H59,"Khá")</f>
        <v>9</v>
      </c>
      <c r="H65" s="58">
        <f t="shared" si="3"/>
        <v>18.75</v>
      </c>
      <c r="I65" s="59"/>
    </row>
    <row r="66" spans="1:10" ht="18" customHeight="1">
      <c r="C66" s="95" t="s">
        <v>153</v>
      </c>
      <c r="D66" s="96"/>
      <c r="E66" s="57">
        <f>COUNTIF(F12:F59,"TB")</f>
        <v>0</v>
      </c>
      <c r="F66" s="58">
        <f t="shared" si="2"/>
        <v>0</v>
      </c>
      <c r="G66" s="57">
        <f>COUNTIF(H12:H59,"TB")</f>
        <v>32</v>
      </c>
      <c r="H66" s="58">
        <f t="shared" si="3"/>
        <v>66.666666666666671</v>
      </c>
      <c r="I66" s="59"/>
    </row>
    <row r="67" spans="1:10" ht="18" customHeight="1">
      <c r="C67" s="95" t="s">
        <v>154</v>
      </c>
      <c r="D67" s="96"/>
      <c r="E67" s="57">
        <f>COUNTIF(F12:F59,"Yếu")</f>
        <v>0</v>
      </c>
      <c r="F67" s="58">
        <f t="shared" si="2"/>
        <v>0</v>
      </c>
      <c r="G67" s="57">
        <f>COUNTIF(H12:H59,"Yếu")</f>
        <v>0</v>
      </c>
      <c r="H67" s="58">
        <f t="shared" si="3"/>
        <v>0</v>
      </c>
      <c r="I67" s="59"/>
    </row>
    <row r="68" spans="1:10" ht="18" customHeight="1" thickBot="1">
      <c r="C68" s="97" t="s">
        <v>155</v>
      </c>
      <c r="D68" s="98"/>
      <c r="E68" s="60">
        <f>COUNTIF(F12:F59,"Không XL")</f>
        <v>48</v>
      </c>
      <c r="F68" s="61">
        <f t="shared" si="2"/>
        <v>100</v>
      </c>
      <c r="G68" s="60">
        <f>COUNTIF(H12:H59,"Không XL")</f>
        <v>1</v>
      </c>
      <c r="H68" s="61">
        <f t="shared" si="3"/>
        <v>2.0833333333333335</v>
      </c>
      <c r="I68" s="62"/>
    </row>
    <row r="69" spans="1:10">
      <c r="C69" s="69"/>
      <c r="D69" s="69"/>
      <c r="F69" s="63"/>
    </row>
    <row r="70" spans="1:10" ht="18" customHeight="1">
      <c r="E70" s="99" t="s">
        <v>156</v>
      </c>
      <c r="F70" s="99"/>
      <c r="G70" s="99"/>
      <c r="H70" s="99"/>
      <c r="I70" s="99"/>
    </row>
    <row r="71" spans="1:10" ht="18" customHeight="1">
      <c r="A71" s="92" t="s">
        <v>157</v>
      </c>
      <c r="B71" s="92"/>
      <c r="C71" s="92"/>
      <c r="D71" s="92"/>
      <c r="E71" s="92"/>
      <c r="F71" s="92" t="s">
        <v>142</v>
      </c>
      <c r="G71" s="92"/>
      <c r="H71" s="92"/>
      <c r="I71" s="64" t="s">
        <v>158</v>
      </c>
      <c r="J71" s="64"/>
    </row>
    <row r="72" spans="1:10" ht="18" customHeight="1"/>
    <row r="73" spans="1:10" ht="18" customHeight="1"/>
    <row r="74" spans="1:10" ht="18" customHeight="1"/>
    <row r="75" spans="1:10" ht="18" customHeight="1"/>
    <row r="76" spans="1:10" s="74" customFormat="1" ht="18" customHeight="1">
      <c r="B76" s="74" t="s">
        <v>454</v>
      </c>
      <c r="D76" s="75" t="s">
        <v>453</v>
      </c>
      <c r="G76" s="75" t="s">
        <v>710</v>
      </c>
      <c r="I76" s="74" t="s">
        <v>711</v>
      </c>
    </row>
  </sheetData>
  <sheetProtection password="DC87" sheet="1" objects="1" scenarios="1"/>
  <mergeCells count="30">
    <mergeCell ref="A71:E71"/>
    <mergeCell ref="F71:H71"/>
    <mergeCell ref="C64:D64"/>
    <mergeCell ref="C65:D65"/>
    <mergeCell ref="C66:D66"/>
    <mergeCell ref="C67:D67"/>
    <mergeCell ref="C68:D68"/>
    <mergeCell ref="E70:I70"/>
    <mergeCell ref="C63:D63"/>
    <mergeCell ref="A5:D5"/>
    <mergeCell ref="A6:I6"/>
    <mergeCell ref="A7:I7"/>
    <mergeCell ref="A8:I8"/>
    <mergeCell ref="A10:A11"/>
    <mergeCell ref="B10:B11"/>
    <mergeCell ref="C10:D11"/>
    <mergeCell ref="E10:F10"/>
    <mergeCell ref="G10:H10"/>
    <mergeCell ref="I10:I11"/>
    <mergeCell ref="C60:I60"/>
    <mergeCell ref="C61:D62"/>
    <mergeCell ref="E61:F61"/>
    <mergeCell ref="G61:H61"/>
    <mergeCell ref="I61:I62"/>
    <mergeCell ref="A2:D2"/>
    <mergeCell ref="E2:I2"/>
    <mergeCell ref="A3:D3"/>
    <mergeCell ref="E3:I3"/>
    <mergeCell ref="A4:D4"/>
    <mergeCell ref="E4:I4"/>
  </mergeCells>
  <conditionalFormatting sqref="F12:F59 H12:H59">
    <cfRule type="cellIs" dxfId="1" priority="1" stopIfTrue="1" operator="equal">
      <formula>"SVG"</formula>
    </cfRule>
    <cfRule type="cellIs" dxfId="0" priority="2" stopIfTrue="1" operator="equal">
      <formula>"SVXS"</formula>
    </cfRule>
  </conditionalFormatting>
  <pageMargins left="0.34" right="0.23622047244094491" top="0.51181102362204722" bottom="0.51181102362204722" header="0" footer="0.23622047244094491"/>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RL.Cá nhân</vt:lpstr>
      <vt:lpstr>M. Tong hop</vt:lpstr>
      <vt:lpstr>19C1-ĐCN1</vt:lpstr>
      <vt:lpstr>19C1-ĐCN2</vt:lpstr>
      <vt:lpstr>19C1-DDT1</vt:lpstr>
      <vt:lpstr>19C1-DDT2</vt:lpstr>
      <vt:lpstr>19C1-CĐT1</vt:lpstr>
      <vt:lpstr>19C1-TDH1</vt:lpstr>
      <vt:lpstr>'19C1-CĐT1'!Print_Titles</vt:lpstr>
      <vt:lpstr>'19C1-DDT1'!Print_Titles</vt:lpstr>
      <vt:lpstr>'19C1-DDT2'!Print_Titles</vt:lpstr>
      <vt:lpstr>'19C1-ĐCN1'!Print_Titles</vt:lpstr>
      <vt:lpstr>'19C1-ĐCN2'!Print_Titles</vt:lpstr>
      <vt:lpstr>'19C1-TDH1'!Print_Titles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2022-05-04T10:03:53Z</cp:lastPrinted>
  <dcterms:created xsi:type="dcterms:W3CDTF">1999-12-31T18:49:42Z</dcterms:created>
  <dcterms:modified xsi:type="dcterms:W3CDTF">2022-05-05T04:34:01Z</dcterms:modified>
</cp:coreProperties>
</file>