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60" windowWidth="20730" windowHeight="11700" firstSheet="3" activeTab="4"/>
  </bookViews>
  <sheets>
    <sheet name="RL.Cá nhân" sheetId="24" r:id="rId1"/>
    <sheet name="M. Tong hop" sheetId="25" r:id="rId2"/>
    <sheet name="00000000" sheetId="10" state="veryHidden" r:id="rId3"/>
    <sheet name="20C1-CMT1" sheetId="26" r:id="rId4"/>
    <sheet name="20C1-ĐHĐ1" sheetId="27" r:id="rId5"/>
    <sheet name="20C1-QTM1" sheetId="28" r:id="rId6"/>
    <sheet name="20C1-LTM1" sheetId="29" r:id="rId7"/>
    <sheet name="20C1-LTM2" sheetId="30" r:id="rId8"/>
    <sheet name="20C1-TKĐ1" sheetId="31" r:id="rId9"/>
    <sheet name="20C1-TKĐ2" sheetId="32" r:id="rId10"/>
    <sheet name="20C1-TMĐ1" sheetId="33" r:id="rId11"/>
    <sheet name="Sheet9" sheetId="34" r:id="rId12"/>
  </sheets>
  <definedNames>
    <definedName name="_Fill" hidden="1">#REF!</definedName>
    <definedName name="_xlnm.Print_Titles" localSheetId="0">'RL.Cá nhân'!$7:$7</definedName>
  </definedNames>
  <calcPr calcId="144525"/>
</workbook>
</file>

<file path=xl/calcChain.xml><?xml version="1.0" encoding="utf-8"?>
<calcChain xmlns="http://schemas.openxmlformats.org/spreadsheetml/2006/main">
  <c r="F33" i="27" l="1"/>
  <c r="F34" i="27"/>
  <c r="F35" i="27"/>
  <c r="F36" i="27"/>
  <c r="F37" i="27"/>
  <c r="F22" i="27"/>
  <c r="F23" i="27"/>
  <c r="F24" i="27"/>
  <c r="F25" i="27"/>
  <c r="F26" i="27"/>
  <c r="F27" i="27"/>
  <c r="F28" i="27"/>
  <c r="F29" i="27"/>
  <c r="F30" i="27"/>
  <c r="F31" i="27"/>
  <c r="F32" i="27"/>
  <c r="F13" i="27"/>
  <c r="F14" i="27"/>
  <c r="F15" i="27"/>
  <c r="F16" i="27"/>
  <c r="F17" i="27"/>
  <c r="F18" i="27"/>
  <c r="F19" i="27"/>
  <c r="F20" i="27"/>
  <c r="F21" i="27"/>
  <c r="H55" i="32" l="1"/>
  <c r="H54" i="32"/>
  <c r="H53" i="32"/>
  <c r="H52" i="32"/>
  <c r="H51" i="32"/>
  <c r="H50" i="32"/>
  <c r="F55" i="32"/>
  <c r="F54" i="32"/>
  <c r="F53" i="32"/>
  <c r="F52" i="32"/>
  <c r="F51" i="32"/>
  <c r="F50" i="32"/>
  <c r="F67" i="31"/>
  <c r="F66" i="31"/>
  <c r="F65" i="31"/>
  <c r="F64" i="31"/>
  <c r="F63" i="31"/>
  <c r="F62" i="31"/>
  <c r="F66" i="30"/>
  <c r="F65" i="30"/>
  <c r="F64" i="30"/>
  <c r="F63" i="30"/>
  <c r="F62" i="30"/>
  <c r="F61" i="30"/>
  <c r="F65" i="29"/>
  <c r="F64" i="29"/>
  <c r="F63" i="29"/>
  <c r="F62" i="29"/>
  <c r="F61" i="29"/>
  <c r="F60" i="29"/>
  <c r="F60" i="28"/>
  <c r="F59" i="28"/>
  <c r="F58" i="28"/>
  <c r="F57" i="28"/>
  <c r="F56" i="28"/>
  <c r="F55" i="28"/>
  <c r="F72" i="26"/>
  <c r="F71" i="26"/>
  <c r="F70" i="26"/>
  <c r="F69" i="26"/>
  <c r="F68" i="26"/>
  <c r="F67" i="26"/>
  <c r="H51" i="28"/>
  <c r="F51" i="28"/>
  <c r="H50" i="28"/>
  <c r="F50" i="28"/>
  <c r="H49" i="28"/>
  <c r="F49" i="28"/>
  <c r="H48" i="28"/>
  <c r="F48" i="28"/>
  <c r="H47" i="28"/>
  <c r="F47" i="28"/>
  <c r="H46" i="28"/>
  <c r="F46" i="28"/>
  <c r="H45" i="28"/>
  <c r="F45" i="28"/>
  <c r="H44" i="28"/>
  <c r="F44" i="28"/>
  <c r="H43" i="28"/>
  <c r="F43" i="28"/>
  <c r="H42" i="28"/>
  <c r="F42" i="28"/>
  <c r="H41" i="28"/>
  <c r="F41" i="28"/>
  <c r="H40" i="28"/>
  <c r="F40" i="28"/>
  <c r="H39" i="28"/>
  <c r="F39" i="28"/>
  <c r="H38" i="28"/>
  <c r="F38" i="28"/>
  <c r="H37" i="28"/>
  <c r="F37" i="28"/>
  <c r="H36" i="28"/>
  <c r="F36" i="28"/>
  <c r="H35" i="28"/>
  <c r="F35" i="28"/>
  <c r="H34" i="28"/>
  <c r="F34" i="28"/>
  <c r="H33" i="28"/>
  <c r="F33" i="28"/>
  <c r="H32" i="28"/>
  <c r="F32" i="28"/>
  <c r="H31" i="28"/>
  <c r="F31" i="28"/>
  <c r="H30" i="28"/>
  <c r="F30" i="28"/>
  <c r="H29" i="28"/>
  <c r="F29" i="28"/>
  <c r="H28" i="28"/>
  <c r="F28" i="28"/>
  <c r="H27" i="28"/>
  <c r="F27" i="28"/>
  <c r="H26" i="28"/>
  <c r="F26" i="28"/>
  <c r="H25" i="28"/>
  <c r="F25" i="28"/>
  <c r="H24" i="28"/>
  <c r="F24" i="28"/>
  <c r="H23" i="28"/>
  <c r="F23" i="28"/>
  <c r="H22" i="28"/>
  <c r="F22" i="28"/>
  <c r="H21" i="28"/>
  <c r="F21" i="28"/>
  <c r="H20" i="28"/>
  <c r="F20" i="28"/>
  <c r="H19" i="28"/>
  <c r="F19" i="28"/>
  <c r="H18" i="28"/>
  <c r="F18" i="28"/>
  <c r="H17" i="28"/>
  <c r="F17" i="28"/>
  <c r="H16" i="28"/>
  <c r="F16" i="28"/>
  <c r="H15" i="28"/>
  <c r="F15" i="28"/>
  <c r="H14" i="28"/>
  <c r="F14" i="28"/>
  <c r="H13" i="28"/>
  <c r="F13" i="28"/>
  <c r="F12" i="28"/>
  <c r="H37" i="27"/>
  <c r="H36" i="27"/>
  <c r="H35" i="27"/>
  <c r="H34" i="27"/>
  <c r="H33" i="27"/>
  <c r="H32" i="27"/>
  <c r="H31" i="27"/>
  <c r="H30" i="27"/>
  <c r="H29" i="27"/>
  <c r="H28" i="27"/>
  <c r="H27" i="27"/>
  <c r="H26" i="27"/>
  <c r="H25" i="27"/>
  <c r="H24" i="27"/>
  <c r="H23" i="27"/>
  <c r="H22" i="27"/>
  <c r="H21" i="27"/>
  <c r="H20" i="27"/>
  <c r="H19" i="27"/>
  <c r="H18" i="27"/>
  <c r="H17" i="27"/>
  <c r="H16" i="27"/>
  <c r="H15" i="27"/>
  <c r="H14" i="27"/>
  <c r="H13" i="27"/>
  <c r="F12" i="27"/>
  <c r="H67" i="34" l="1"/>
  <c r="F67" i="34"/>
  <c r="H66" i="34"/>
  <c r="F66" i="34"/>
  <c r="H65" i="34"/>
  <c r="F65" i="34"/>
  <c r="H64" i="34"/>
  <c r="F64" i="34"/>
  <c r="H63" i="34"/>
  <c r="F63" i="34"/>
  <c r="H62" i="34"/>
  <c r="F62" i="34"/>
  <c r="H61" i="34"/>
  <c r="F61" i="34"/>
  <c r="H60" i="34"/>
  <c r="F60" i="34"/>
  <c r="H59" i="34"/>
  <c r="F59" i="34"/>
  <c r="H58" i="34"/>
  <c r="F58" i="34"/>
  <c r="H57" i="34"/>
  <c r="F57" i="34"/>
  <c r="H56" i="34"/>
  <c r="F56" i="34"/>
  <c r="H55" i="34"/>
  <c r="F55" i="34"/>
  <c r="H54" i="34"/>
  <c r="F54" i="34"/>
  <c r="H53" i="34"/>
  <c r="F53" i="34"/>
  <c r="H52" i="34"/>
  <c r="F52" i="34"/>
  <c r="H51" i="34"/>
  <c r="F51" i="34"/>
  <c r="H50" i="34"/>
  <c r="F50" i="34"/>
  <c r="H49" i="34"/>
  <c r="F49" i="34"/>
  <c r="H48" i="34"/>
  <c r="F48" i="34"/>
  <c r="H47" i="34"/>
  <c r="F47" i="34"/>
  <c r="H46" i="34"/>
  <c r="F46" i="34"/>
  <c r="H45" i="34"/>
  <c r="F45" i="34"/>
  <c r="H44" i="34"/>
  <c r="F44" i="34"/>
  <c r="H43" i="34"/>
  <c r="F43" i="34"/>
  <c r="H42" i="34"/>
  <c r="F42" i="34"/>
  <c r="H41" i="34"/>
  <c r="F41" i="34"/>
  <c r="H40" i="34"/>
  <c r="F40" i="34"/>
  <c r="H39" i="34"/>
  <c r="F39" i="34"/>
  <c r="H38" i="34"/>
  <c r="F38" i="34"/>
  <c r="H37" i="34"/>
  <c r="F37" i="34"/>
  <c r="H36" i="34"/>
  <c r="F36" i="34"/>
  <c r="H35" i="34"/>
  <c r="F35" i="34"/>
  <c r="H34" i="34"/>
  <c r="F34" i="34"/>
  <c r="H33" i="34"/>
  <c r="F33" i="34"/>
  <c r="H32" i="34"/>
  <c r="F32" i="34"/>
  <c r="H31" i="34"/>
  <c r="F31" i="34"/>
  <c r="H30" i="34"/>
  <c r="F30" i="34"/>
  <c r="H29" i="34"/>
  <c r="F29" i="34"/>
  <c r="H28" i="34"/>
  <c r="F28" i="34"/>
  <c r="H27" i="34"/>
  <c r="F27" i="34"/>
  <c r="H26" i="34"/>
  <c r="F26" i="34"/>
  <c r="H25" i="34"/>
  <c r="F25" i="34"/>
  <c r="H24" i="34"/>
  <c r="F24" i="34"/>
  <c r="H23" i="34"/>
  <c r="F23" i="34"/>
  <c r="H22" i="34"/>
  <c r="F22" i="34"/>
  <c r="H21" i="34"/>
  <c r="F21" i="34"/>
  <c r="H20" i="34"/>
  <c r="F20" i="34"/>
  <c r="H19" i="34"/>
  <c r="F19" i="34"/>
  <c r="H18" i="34"/>
  <c r="F18" i="34"/>
  <c r="H17" i="34"/>
  <c r="F17" i="34"/>
  <c r="H16" i="34"/>
  <c r="F16" i="34"/>
  <c r="H15" i="34"/>
  <c r="F15" i="34"/>
  <c r="H14" i="34"/>
  <c r="G76" i="34" s="1"/>
  <c r="H76" i="34" s="1"/>
  <c r="F14" i="34"/>
  <c r="H13" i="34"/>
  <c r="F13" i="34"/>
  <c r="H12" i="34"/>
  <c r="F12" i="34"/>
  <c r="H67" i="33"/>
  <c r="F67" i="33"/>
  <c r="H66" i="33"/>
  <c r="F66" i="33"/>
  <c r="H65" i="33"/>
  <c r="F65" i="33"/>
  <c r="H64" i="33"/>
  <c r="F64" i="33"/>
  <c r="H63" i="33"/>
  <c r="F63" i="33"/>
  <c r="H62" i="33"/>
  <c r="F62" i="33"/>
  <c r="H61" i="33"/>
  <c r="F61" i="33"/>
  <c r="H60" i="33"/>
  <c r="F60" i="33"/>
  <c r="H59" i="33"/>
  <c r="F59" i="33"/>
  <c r="H58" i="33"/>
  <c r="F58" i="33"/>
  <c r="H57" i="33"/>
  <c r="F57" i="33"/>
  <c r="H56" i="33"/>
  <c r="F56" i="33"/>
  <c r="H55" i="33"/>
  <c r="F55" i="33"/>
  <c r="H54" i="33"/>
  <c r="F54" i="33"/>
  <c r="H53" i="33"/>
  <c r="F53" i="33"/>
  <c r="H52" i="33"/>
  <c r="F52" i="33"/>
  <c r="H51" i="33"/>
  <c r="F51" i="33"/>
  <c r="H50" i="33"/>
  <c r="F50" i="33"/>
  <c r="H49" i="33"/>
  <c r="F49" i="33"/>
  <c r="H48" i="33"/>
  <c r="F48" i="33"/>
  <c r="H47" i="33"/>
  <c r="F47" i="33"/>
  <c r="H46" i="33"/>
  <c r="F46" i="33"/>
  <c r="H45" i="33"/>
  <c r="F45" i="33"/>
  <c r="H44" i="33"/>
  <c r="F44" i="33"/>
  <c r="H43" i="33"/>
  <c r="F43" i="33"/>
  <c r="H42" i="33"/>
  <c r="F42" i="33"/>
  <c r="H41" i="33"/>
  <c r="F41" i="33"/>
  <c r="H40" i="33"/>
  <c r="F40" i="33"/>
  <c r="H39" i="33"/>
  <c r="F39" i="33"/>
  <c r="H38" i="33"/>
  <c r="F38" i="33"/>
  <c r="H37" i="33"/>
  <c r="F37" i="33"/>
  <c r="H36" i="33"/>
  <c r="F36" i="33"/>
  <c r="H35" i="33"/>
  <c r="F35" i="33"/>
  <c r="H34" i="33"/>
  <c r="F34" i="33"/>
  <c r="H33" i="33"/>
  <c r="F33" i="33"/>
  <c r="H32" i="33"/>
  <c r="F32" i="33"/>
  <c r="H31" i="33"/>
  <c r="F31" i="33"/>
  <c r="H30" i="33"/>
  <c r="F30" i="33"/>
  <c r="H29" i="33"/>
  <c r="F29" i="33"/>
  <c r="H28" i="33"/>
  <c r="F28" i="33"/>
  <c r="H27" i="33"/>
  <c r="F27" i="33"/>
  <c r="H26" i="33"/>
  <c r="F26" i="33"/>
  <c r="H25" i="33"/>
  <c r="F25" i="33"/>
  <c r="H24" i="33"/>
  <c r="F24" i="33"/>
  <c r="H23" i="33"/>
  <c r="F23" i="33"/>
  <c r="H22" i="33"/>
  <c r="F22" i="33"/>
  <c r="H21" i="33"/>
  <c r="F21" i="33"/>
  <c r="H20" i="33"/>
  <c r="F20" i="33"/>
  <c r="H19" i="33"/>
  <c r="F19" i="33"/>
  <c r="H18" i="33"/>
  <c r="F18" i="33"/>
  <c r="H17" i="33"/>
  <c r="F17" i="33"/>
  <c r="H16" i="33"/>
  <c r="F16" i="33"/>
  <c r="H15" i="33"/>
  <c r="F15" i="33"/>
  <c r="H14" i="33"/>
  <c r="F14" i="33"/>
  <c r="H13" i="33"/>
  <c r="F13" i="33"/>
  <c r="H12" i="33"/>
  <c r="G76" i="33" s="1"/>
  <c r="H76" i="33" s="1"/>
  <c r="F12" i="33"/>
  <c r="E76" i="33" s="1"/>
  <c r="F76" i="33" s="1"/>
  <c r="H46" i="32"/>
  <c r="F46" i="32"/>
  <c r="H45" i="32"/>
  <c r="F45" i="32"/>
  <c r="H44" i="32"/>
  <c r="F44" i="32"/>
  <c r="H43" i="32"/>
  <c r="F43" i="32"/>
  <c r="H42" i="32"/>
  <c r="F42" i="32"/>
  <c r="H41" i="32"/>
  <c r="F41" i="32"/>
  <c r="H40" i="32"/>
  <c r="F40" i="32"/>
  <c r="H39" i="32"/>
  <c r="F39" i="32"/>
  <c r="H38" i="32"/>
  <c r="F38" i="32"/>
  <c r="H37" i="32"/>
  <c r="F37" i="32"/>
  <c r="H36" i="32"/>
  <c r="F36" i="32"/>
  <c r="H35" i="32"/>
  <c r="F35" i="32"/>
  <c r="H34" i="32"/>
  <c r="F34" i="32"/>
  <c r="H33" i="32"/>
  <c r="F33" i="32"/>
  <c r="H32" i="32"/>
  <c r="F32" i="32"/>
  <c r="H31" i="32"/>
  <c r="F31" i="32"/>
  <c r="H30" i="32"/>
  <c r="F30" i="32"/>
  <c r="H29" i="32"/>
  <c r="F29" i="32"/>
  <c r="H28" i="32"/>
  <c r="F28" i="32"/>
  <c r="H27" i="32"/>
  <c r="F27" i="32"/>
  <c r="H26" i="32"/>
  <c r="F26" i="32"/>
  <c r="H25" i="32"/>
  <c r="F25" i="32"/>
  <c r="H24" i="32"/>
  <c r="F24" i="32"/>
  <c r="H23" i="32"/>
  <c r="F23" i="32"/>
  <c r="H22" i="32"/>
  <c r="F22" i="32"/>
  <c r="H21" i="32"/>
  <c r="F21" i="32"/>
  <c r="H20" i="32"/>
  <c r="F20" i="32"/>
  <c r="H19" i="32"/>
  <c r="F19" i="32"/>
  <c r="H18" i="32"/>
  <c r="F18" i="32"/>
  <c r="H17" i="32"/>
  <c r="F17" i="32"/>
  <c r="H16" i="32"/>
  <c r="F16" i="32"/>
  <c r="H15" i="32"/>
  <c r="G55" i="32" s="1"/>
  <c r="F15" i="32"/>
  <c r="H14" i="32"/>
  <c r="G51" i="32" s="1"/>
  <c r="F14" i="32"/>
  <c r="H13" i="32"/>
  <c r="F13" i="32"/>
  <c r="H12" i="32"/>
  <c r="F12" i="32"/>
  <c r="H58" i="31"/>
  <c r="F58" i="31"/>
  <c r="H57" i="31"/>
  <c r="F57" i="31"/>
  <c r="H56" i="31"/>
  <c r="F56" i="31"/>
  <c r="H55" i="31"/>
  <c r="F55" i="31"/>
  <c r="H54" i="31"/>
  <c r="F54" i="31"/>
  <c r="H53" i="31"/>
  <c r="F53" i="31"/>
  <c r="H52" i="31"/>
  <c r="F52" i="31"/>
  <c r="H51" i="31"/>
  <c r="F51" i="31"/>
  <c r="H50" i="31"/>
  <c r="F50" i="31"/>
  <c r="H49" i="31"/>
  <c r="F49" i="31"/>
  <c r="H48" i="31"/>
  <c r="F48" i="31"/>
  <c r="H47" i="31"/>
  <c r="F47" i="31"/>
  <c r="H46" i="31"/>
  <c r="F46" i="31"/>
  <c r="H45" i="31"/>
  <c r="F45" i="31"/>
  <c r="H44" i="31"/>
  <c r="F44" i="31"/>
  <c r="H43" i="31"/>
  <c r="F43" i="31"/>
  <c r="H42" i="31"/>
  <c r="F42" i="31"/>
  <c r="H41" i="31"/>
  <c r="F41" i="31"/>
  <c r="H40" i="31"/>
  <c r="F40" i="31"/>
  <c r="H39" i="31"/>
  <c r="F39" i="31"/>
  <c r="H38" i="31"/>
  <c r="F38" i="31"/>
  <c r="H37" i="31"/>
  <c r="F37" i="31"/>
  <c r="H36" i="31"/>
  <c r="F36" i="31"/>
  <c r="H35" i="31"/>
  <c r="F35" i="31"/>
  <c r="H34" i="31"/>
  <c r="F34" i="31"/>
  <c r="H33" i="31"/>
  <c r="F33" i="31"/>
  <c r="H32" i="31"/>
  <c r="F32" i="31"/>
  <c r="H31" i="31"/>
  <c r="F31" i="31"/>
  <c r="H30" i="31"/>
  <c r="F30" i="31"/>
  <c r="H29" i="31"/>
  <c r="F29" i="31"/>
  <c r="H28" i="31"/>
  <c r="F28" i="31"/>
  <c r="H27" i="31"/>
  <c r="F27" i="31"/>
  <c r="H26" i="31"/>
  <c r="F26" i="31"/>
  <c r="H25" i="31"/>
  <c r="F25" i="31"/>
  <c r="H24" i="31"/>
  <c r="F24" i="31"/>
  <c r="H23" i="31"/>
  <c r="F23" i="31"/>
  <c r="H22" i="31"/>
  <c r="F22" i="31"/>
  <c r="H21" i="31"/>
  <c r="F21" i="31"/>
  <c r="H20" i="31"/>
  <c r="F20" i="31"/>
  <c r="H19" i="31"/>
  <c r="F19" i="31"/>
  <c r="H18" i="31"/>
  <c r="F18" i="31"/>
  <c r="H17" i="31"/>
  <c r="F17" i="31"/>
  <c r="H16" i="31"/>
  <c r="F16" i="31"/>
  <c r="H15" i="31"/>
  <c r="F15" i="31"/>
  <c r="H14" i="31"/>
  <c r="F14" i="31"/>
  <c r="H13" i="31"/>
  <c r="F13" i="31"/>
  <c r="F12" i="31"/>
  <c r="H57" i="30"/>
  <c r="F57" i="30"/>
  <c r="H56" i="30"/>
  <c r="F56" i="30"/>
  <c r="H55" i="30"/>
  <c r="F55" i="30"/>
  <c r="H54" i="30"/>
  <c r="F54" i="30"/>
  <c r="H53" i="30"/>
  <c r="F53" i="30"/>
  <c r="H52" i="30"/>
  <c r="F52" i="30"/>
  <c r="H51" i="30"/>
  <c r="F51" i="30"/>
  <c r="H50" i="30"/>
  <c r="F50" i="30"/>
  <c r="H49" i="30"/>
  <c r="F49" i="30"/>
  <c r="H48" i="30"/>
  <c r="F48" i="30"/>
  <c r="H47" i="30"/>
  <c r="F47" i="30"/>
  <c r="H46" i="30"/>
  <c r="F46" i="30"/>
  <c r="H45" i="30"/>
  <c r="F45" i="30"/>
  <c r="H44" i="30"/>
  <c r="F44" i="30"/>
  <c r="H43" i="30"/>
  <c r="F43" i="30"/>
  <c r="H42" i="30"/>
  <c r="F42" i="30"/>
  <c r="H41" i="30"/>
  <c r="F41" i="30"/>
  <c r="H40" i="30"/>
  <c r="F40" i="30"/>
  <c r="H39" i="30"/>
  <c r="F39" i="30"/>
  <c r="H38" i="30"/>
  <c r="F38" i="30"/>
  <c r="H37" i="30"/>
  <c r="F37" i="30"/>
  <c r="H36" i="30"/>
  <c r="F36" i="30"/>
  <c r="H35" i="30"/>
  <c r="F35" i="30"/>
  <c r="H34" i="30"/>
  <c r="F34" i="30"/>
  <c r="H33" i="30"/>
  <c r="F33" i="30"/>
  <c r="H32" i="30"/>
  <c r="F32" i="30"/>
  <c r="H31" i="30"/>
  <c r="F31" i="30"/>
  <c r="H30" i="30"/>
  <c r="F30" i="30"/>
  <c r="H29" i="30"/>
  <c r="F29" i="30"/>
  <c r="H28" i="30"/>
  <c r="F28" i="30"/>
  <c r="H27" i="30"/>
  <c r="F27" i="30"/>
  <c r="H26" i="30"/>
  <c r="F26" i="30"/>
  <c r="H25" i="30"/>
  <c r="F25" i="30"/>
  <c r="H24" i="30"/>
  <c r="F24" i="30"/>
  <c r="H23" i="30"/>
  <c r="F23" i="30"/>
  <c r="H22" i="30"/>
  <c r="F22" i="30"/>
  <c r="H21" i="30"/>
  <c r="F21" i="30"/>
  <c r="H20" i="30"/>
  <c r="F20" i="30"/>
  <c r="H19" i="30"/>
  <c r="F19" i="30"/>
  <c r="H18" i="30"/>
  <c r="F18" i="30"/>
  <c r="H17" i="30"/>
  <c r="F17" i="30"/>
  <c r="H16" i="30"/>
  <c r="F16" i="30"/>
  <c r="H15" i="30"/>
  <c r="F15" i="30"/>
  <c r="H14" i="30"/>
  <c r="F14" i="30"/>
  <c r="H13" i="30"/>
  <c r="F13" i="30"/>
  <c r="F12" i="30"/>
  <c r="H56" i="29"/>
  <c r="F56" i="29"/>
  <c r="H55" i="29"/>
  <c r="F55" i="29"/>
  <c r="H54" i="29"/>
  <c r="F54" i="29"/>
  <c r="H53" i="29"/>
  <c r="F53" i="29"/>
  <c r="H52" i="29"/>
  <c r="F52" i="29"/>
  <c r="H51" i="29"/>
  <c r="F51" i="29"/>
  <c r="H50" i="29"/>
  <c r="F50" i="29"/>
  <c r="H49" i="29"/>
  <c r="F49" i="29"/>
  <c r="H48" i="29"/>
  <c r="F48" i="29"/>
  <c r="H47" i="29"/>
  <c r="F47" i="29"/>
  <c r="H46" i="29"/>
  <c r="F46" i="29"/>
  <c r="H45" i="29"/>
  <c r="F45" i="29"/>
  <c r="H44" i="29"/>
  <c r="F44" i="29"/>
  <c r="H43" i="29"/>
  <c r="F43" i="29"/>
  <c r="H42" i="29"/>
  <c r="F42" i="29"/>
  <c r="H41" i="29"/>
  <c r="F41" i="29"/>
  <c r="H40" i="29"/>
  <c r="F40" i="29"/>
  <c r="H39" i="29"/>
  <c r="F39" i="29"/>
  <c r="H38" i="29"/>
  <c r="F38" i="29"/>
  <c r="H37" i="29"/>
  <c r="F37" i="29"/>
  <c r="H36" i="29"/>
  <c r="F36" i="29"/>
  <c r="H35" i="29"/>
  <c r="F35" i="29"/>
  <c r="H34" i="29"/>
  <c r="F34" i="29"/>
  <c r="H33" i="29"/>
  <c r="F33" i="29"/>
  <c r="H32" i="29"/>
  <c r="F32" i="29"/>
  <c r="H31" i="29"/>
  <c r="F31" i="29"/>
  <c r="H30" i="29"/>
  <c r="F30" i="29"/>
  <c r="H29" i="29"/>
  <c r="F29" i="29"/>
  <c r="H28" i="29"/>
  <c r="F28" i="29"/>
  <c r="H27" i="29"/>
  <c r="F27" i="29"/>
  <c r="H26" i="29"/>
  <c r="F26" i="29"/>
  <c r="H25" i="29"/>
  <c r="F25" i="29"/>
  <c r="H24" i="29"/>
  <c r="F24" i="29"/>
  <c r="H23" i="29"/>
  <c r="F23" i="29"/>
  <c r="H22" i="29"/>
  <c r="F22" i="29"/>
  <c r="H21" i="29"/>
  <c r="F21" i="29"/>
  <c r="H20" i="29"/>
  <c r="F20" i="29"/>
  <c r="H19" i="29"/>
  <c r="F19" i="29"/>
  <c r="H18" i="29"/>
  <c r="F18" i="29"/>
  <c r="H17" i="29"/>
  <c r="F17" i="29"/>
  <c r="H16" i="29"/>
  <c r="F16" i="29"/>
  <c r="H15" i="29"/>
  <c r="F15" i="29"/>
  <c r="H14" i="29"/>
  <c r="F14" i="29"/>
  <c r="H13" i="29"/>
  <c r="F13" i="29"/>
  <c r="H12" i="29"/>
  <c r="G65" i="29" s="1"/>
  <c r="H65" i="29" s="1"/>
  <c r="F12" i="29"/>
  <c r="E65" i="29" s="1"/>
  <c r="E60" i="28"/>
  <c r="E46" i="27"/>
  <c r="F46" i="27" s="1"/>
  <c r="H63" i="26"/>
  <c r="F63" i="26"/>
  <c r="H62" i="26"/>
  <c r="F62" i="26"/>
  <c r="H61" i="26"/>
  <c r="F61" i="26"/>
  <c r="H60" i="26"/>
  <c r="F60" i="26"/>
  <c r="H59" i="26"/>
  <c r="F59" i="26"/>
  <c r="H58" i="26"/>
  <c r="F58" i="26"/>
  <c r="H57" i="26"/>
  <c r="F57" i="26"/>
  <c r="H56" i="26"/>
  <c r="F56" i="26"/>
  <c r="H55" i="26"/>
  <c r="F55" i="26"/>
  <c r="H54" i="26"/>
  <c r="F54" i="26"/>
  <c r="H53" i="26"/>
  <c r="F53" i="26"/>
  <c r="H52" i="26"/>
  <c r="F52" i="26"/>
  <c r="H51" i="26"/>
  <c r="F51" i="26"/>
  <c r="H50" i="26"/>
  <c r="F50" i="26"/>
  <c r="H49" i="26"/>
  <c r="F49" i="26"/>
  <c r="H48" i="26"/>
  <c r="F48" i="26"/>
  <c r="H47" i="26"/>
  <c r="F47" i="26"/>
  <c r="H46" i="26"/>
  <c r="F46" i="26"/>
  <c r="H45" i="26"/>
  <c r="F45" i="26"/>
  <c r="H44" i="26"/>
  <c r="F44" i="26"/>
  <c r="H43" i="26"/>
  <c r="F43" i="26"/>
  <c r="H42" i="26"/>
  <c r="F42" i="26"/>
  <c r="H41" i="26"/>
  <c r="F41" i="26"/>
  <c r="H40" i="26"/>
  <c r="F40" i="26"/>
  <c r="H39" i="26"/>
  <c r="F39" i="26"/>
  <c r="H38" i="26"/>
  <c r="F38" i="26"/>
  <c r="H37" i="26"/>
  <c r="F37" i="26"/>
  <c r="H36" i="26"/>
  <c r="F36" i="26"/>
  <c r="H35" i="26"/>
  <c r="F35" i="26"/>
  <c r="H34" i="26"/>
  <c r="F34" i="26"/>
  <c r="H33" i="26"/>
  <c r="F33" i="26"/>
  <c r="H32" i="26"/>
  <c r="F32" i="26"/>
  <c r="H31" i="26"/>
  <c r="F31" i="26"/>
  <c r="H30" i="26"/>
  <c r="F30" i="26"/>
  <c r="H29" i="26"/>
  <c r="F29" i="26"/>
  <c r="H28" i="26"/>
  <c r="F28" i="26"/>
  <c r="H27" i="26"/>
  <c r="F27" i="26"/>
  <c r="H26" i="26"/>
  <c r="F26" i="26"/>
  <c r="H25" i="26"/>
  <c r="F25" i="26"/>
  <c r="H24" i="26"/>
  <c r="F24" i="26"/>
  <c r="H23" i="26"/>
  <c r="F23" i="26"/>
  <c r="H22" i="26"/>
  <c r="F22" i="26"/>
  <c r="H21" i="26"/>
  <c r="F21" i="26"/>
  <c r="H20" i="26"/>
  <c r="F20" i="26"/>
  <c r="H19" i="26"/>
  <c r="F19" i="26"/>
  <c r="H18" i="26"/>
  <c r="F18" i="26"/>
  <c r="H17" i="26"/>
  <c r="F17" i="26"/>
  <c r="H16" i="26"/>
  <c r="F16" i="26"/>
  <c r="H15" i="26"/>
  <c r="F15" i="26"/>
  <c r="H14" i="26"/>
  <c r="F14" i="26"/>
  <c r="H13" i="26"/>
  <c r="F13" i="26"/>
  <c r="F12" i="26"/>
  <c r="G61" i="29" l="1"/>
  <c r="H61" i="29" s="1"/>
  <c r="E72" i="26"/>
  <c r="G62" i="29"/>
  <c r="H62" i="29" s="1"/>
  <c r="E55" i="32"/>
  <c r="G63" i="29"/>
  <c r="H63" i="29" s="1"/>
  <c r="G60" i="29"/>
  <c r="H60" i="29" s="1"/>
  <c r="E67" i="31"/>
  <c r="E76" i="34"/>
  <c r="F76" i="34" s="1"/>
  <c r="G64" i="29"/>
  <c r="H64" i="29" s="1"/>
  <c r="E66" i="30"/>
  <c r="G50" i="32"/>
  <c r="G52" i="32"/>
  <c r="G71" i="34"/>
  <c r="H71" i="34" s="1"/>
  <c r="G53" i="32"/>
  <c r="G72" i="34"/>
  <c r="H72" i="34" s="1"/>
  <c r="G54" i="32"/>
  <c r="G73" i="34"/>
  <c r="H73" i="34" s="1"/>
  <c r="G74" i="34"/>
  <c r="H74" i="34" s="1"/>
  <c r="G75" i="34"/>
  <c r="H75" i="34" s="1"/>
  <c r="E71" i="34"/>
  <c r="F71" i="34" s="1"/>
  <c r="E72" i="34"/>
  <c r="F72" i="34" s="1"/>
  <c r="E73" i="34"/>
  <c r="F73" i="34" s="1"/>
  <c r="E74" i="34"/>
  <c r="F74" i="34" s="1"/>
  <c r="E75" i="34"/>
  <c r="F75" i="34" s="1"/>
  <c r="E71" i="33"/>
  <c r="F71" i="33" s="1"/>
  <c r="E72" i="33"/>
  <c r="F72" i="33" s="1"/>
  <c r="E73" i="33"/>
  <c r="F73" i="33" s="1"/>
  <c r="E74" i="33"/>
  <c r="F74" i="33" s="1"/>
  <c r="E75" i="33"/>
  <c r="F75" i="33" s="1"/>
  <c r="G71" i="33"/>
  <c r="H71" i="33" s="1"/>
  <c r="G72" i="33"/>
  <c r="H72" i="33" s="1"/>
  <c r="G73" i="33"/>
  <c r="H73" i="33" s="1"/>
  <c r="G74" i="33"/>
  <c r="H74" i="33" s="1"/>
  <c r="G75" i="33"/>
  <c r="H75" i="33" s="1"/>
  <c r="E50" i="32"/>
  <c r="E51" i="32"/>
  <c r="E52" i="32"/>
  <c r="E53" i="32"/>
  <c r="E54" i="32"/>
  <c r="E62" i="31"/>
  <c r="E63" i="31"/>
  <c r="E64" i="31"/>
  <c r="E65" i="31"/>
  <c r="E66" i="31"/>
  <c r="E61" i="30"/>
  <c r="E62" i="30"/>
  <c r="E63" i="30"/>
  <c r="E64" i="30"/>
  <c r="E65" i="30"/>
  <c r="E60" i="29"/>
  <c r="E61" i="29"/>
  <c r="E62" i="29"/>
  <c r="E63" i="29"/>
  <c r="E64" i="29"/>
  <c r="E55" i="28"/>
  <c r="E56" i="28"/>
  <c r="E57" i="28"/>
  <c r="E58" i="28"/>
  <c r="E59" i="28"/>
  <c r="E41" i="27"/>
  <c r="F41" i="27" s="1"/>
  <c r="E42" i="27"/>
  <c r="F42" i="27" s="1"/>
  <c r="E43" i="27"/>
  <c r="F43" i="27" s="1"/>
  <c r="E44" i="27"/>
  <c r="F44" i="27" s="1"/>
  <c r="E45" i="27"/>
  <c r="F45" i="27" s="1"/>
  <c r="E67" i="26"/>
  <c r="E68" i="26"/>
  <c r="E69" i="26"/>
  <c r="E70" i="26"/>
  <c r="E71" i="26"/>
  <c r="H67" i="25" l="1"/>
  <c r="F67" i="25"/>
  <c r="H66" i="25"/>
  <c r="F66" i="25"/>
  <c r="H65" i="25"/>
  <c r="F65" i="25"/>
  <c r="H64" i="25"/>
  <c r="F64" i="25"/>
  <c r="H63" i="25"/>
  <c r="F63" i="25"/>
  <c r="H62" i="25"/>
  <c r="F62" i="25"/>
  <c r="H61" i="25"/>
  <c r="F61" i="25"/>
  <c r="H60" i="25"/>
  <c r="F60" i="25"/>
  <c r="H59" i="25"/>
  <c r="F59" i="25"/>
  <c r="H58" i="25"/>
  <c r="F58" i="25"/>
  <c r="H57" i="25"/>
  <c r="F57" i="25"/>
  <c r="H56" i="25"/>
  <c r="F56" i="25"/>
  <c r="H55" i="25"/>
  <c r="F55" i="25"/>
  <c r="H54" i="25"/>
  <c r="F54" i="25"/>
  <c r="H53" i="25"/>
  <c r="F53" i="25"/>
  <c r="H52" i="25"/>
  <c r="F52" i="25"/>
  <c r="H51" i="25"/>
  <c r="F51" i="25"/>
  <c r="H50" i="25"/>
  <c r="F50" i="25"/>
  <c r="H49" i="25"/>
  <c r="F49" i="25"/>
  <c r="H48" i="25"/>
  <c r="F48" i="25"/>
  <c r="H47" i="25"/>
  <c r="F47" i="25"/>
  <c r="H46" i="25"/>
  <c r="F46" i="25"/>
  <c r="H45" i="25"/>
  <c r="F45" i="25"/>
  <c r="H44" i="25"/>
  <c r="F44" i="25"/>
  <c r="H43" i="25"/>
  <c r="F43" i="25"/>
  <c r="H42" i="25"/>
  <c r="F42" i="25"/>
  <c r="H41" i="25"/>
  <c r="F41" i="25"/>
  <c r="H40" i="25"/>
  <c r="F40" i="25"/>
  <c r="H39" i="25"/>
  <c r="F39" i="25"/>
  <c r="H38" i="25"/>
  <c r="F38" i="25"/>
  <c r="H37" i="25"/>
  <c r="F37" i="25"/>
  <c r="H36" i="25"/>
  <c r="F36" i="25"/>
  <c r="H35" i="25"/>
  <c r="F35" i="25"/>
  <c r="H34" i="25"/>
  <c r="F34" i="25"/>
  <c r="H33" i="25"/>
  <c r="F33" i="25"/>
  <c r="H32" i="25"/>
  <c r="F32" i="25"/>
  <c r="H31" i="25"/>
  <c r="F31" i="25"/>
  <c r="H30" i="25"/>
  <c r="F30" i="25"/>
  <c r="H29" i="25"/>
  <c r="F29" i="25"/>
  <c r="H28" i="25"/>
  <c r="F28" i="25"/>
  <c r="H27" i="25"/>
  <c r="F27" i="25"/>
  <c r="H26" i="25"/>
  <c r="F26" i="25"/>
  <c r="H25" i="25"/>
  <c r="F25" i="25"/>
  <c r="H24" i="25"/>
  <c r="F24" i="25"/>
  <c r="H23" i="25"/>
  <c r="F23" i="25"/>
  <c r="H22" i="25"/>
  <c r="F22" i="25"/>
  <c r="H21" i="25"/>
  <c r="F21" i="25"/>
  <c r="H20" i="25"/>
  <c r="F20" i="25"/>
  <c r="H19" i="25"/>
  <c r="F19" i="25"/>
  <c r="H18" i="25"/>
  <c r="F18" i="25"/>
  <c r="H17" i="25"/>
  <c r="F17" i="25"/>
  <c r="H16" i="25"/>
  <c r="F16" i="25"/>
  <c r="H15" i="25"/>
  <c r="F15" i="25"/>
  <c r="H14" i="25"/>
  <c r="F14" i="25"/>
  <c r="H13" i="25"/>
  <c r="F13" i="25"/>
  <c r="H12" i="25"/>
  <c r="F12" i="25"/>
  <c r="G76" i="25" l="1"/>
  <c r="H76" i="25" s="1"/>
  <c r="E76" i="25"/>
  <c r="F76" i="25" s="1"/>
  <c r="E71" i="25"/>
  <c r="F71" i="25" s="1"/>
  <c r="G71" i="25"/>
  <c r="H71" i="25" s="1"/>
  <c r="E72" i="25"/>
  <c r="F72" i="25" s="1"/>
  <c r="G72" i="25"/>
  <c r="H72" i="25" s="1"/>
  <c r="E73" i="25"/>
  <c r="F73" i="25" s="1"/>
  <c r="G73" i="25"/>
  <c r="H73" i="25" s="1"/>
  <c r="E74" i="25"/>
  <c r="F74" i="25" s="1"/>
  <c r="G74" i="25"/>
  <c r="H74" i="25" s="1"/>
  <c r="E75" i="25"/>
  <c r="F75" i="25" s="1"/>
  <c r="G75" i="25"/>
  <c r="H75" i="25" s="1"/>
  <c r="D93" i="24"/>
  <c r="D8" i="24" l="1"/>
  <c r="E8" i="24"/>
  <c r="F8" i="24" l="1"/>
  <c r="D102" i="24"/>
  <c r="D98" i="24"/>
  <c r="D76" i="24"/>
  <c r="D75" i="24" s="1"/>
  <c r="D57" i="24"/>
  <c r="D56" i="24" s="1"/>
  <c r="D34" i="24"/>
  <c r="D33" i="24" s="1"/>
</calcChain>
</file>

<file path=xl/sharedStrings.xml><?xml version="1.0" encoding="utf-8"?>
<sst xmlns="http://schemas.openxmlformats.org/spreadsheetml/2006/main" count="1789" uniqueCount="966">
  <si>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</si>
  <si>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</si>
  <si>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</si>
  <si>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</si>
  <si>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</si>
  <si>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</si>
  <si>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</si>
  <si>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</si>
  <si>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</si>
  <si>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</si>
  <si>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</si>
  <si>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</si>
  <si>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</si>
  <si>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</si>
  <si>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</si>
  <si>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</si>
  <si>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</si>
  <si>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</si>
  <si>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</si>
  <si>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</si>
  <si>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</si>
  <si>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</si>
  <si>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</si>
  <si>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</si>
  <si>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</si>
  <si>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</si>
  <si>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</si>
  <si>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</si>
  <si>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</si>
  <si>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</si>
  <si>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</si>
  <si>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</si>
  <si>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</si>
  <si>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</si>
  <si>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</si>
  <si>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</si>
  <si>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</si>
  <si>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</si>
  <si>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</si>
  <si>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</si>
  <si>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</si>
  <si>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</si>
  <si>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</si>
  <si>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</si>
  <si>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</si>
  <si>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</si>
  <si>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</si>
  <si>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</si>
  <si>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</si>
  <si>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</si>
  <si>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</si>
  <si>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</si>
  <si>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</si>
  <si>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</si>
  <si>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</si>
  <si>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</si>
  <si>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</si>
  <si>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</si>
  <si>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</si>
  <si>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</si>
  <si>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</si>
  <si>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</si>
  <si>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</si>
  <si>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</si>
  <si>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</si>
  <si>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</si>
  <si>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</si>
  <si>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</si>
  <si>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</si>
  <si>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</si>
  <si>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</si>
  <si>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</si>
  <si>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</si>
  <si>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</si>
  <si>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</si>
  <si>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</si>
  <si>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</si>
  <si>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</si>
  <si>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</si>
  <si>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</si>
  <si>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</si>
  <si>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</si>
  <si>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</si>
  <si>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</si>
  <si>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</si>
  <si>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</si>
  <si>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</si>
  <si>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</si>
  <si>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</si>
  <si>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</si>
  <si>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</si>
  <si>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</si>
  <si>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</si>
  <si>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</si>
  <si>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</si>
  <si>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</si>
  <si>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</si>
  <si>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</si>
  <si>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</si>
  <si>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</si>
  <si>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</si>
  <si>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</si>
  <si>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</si>
  <si>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</si>
  <si>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</si>
  <si>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</si>
  <si>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</si>
  <si>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</si>
  <si>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</si>
  <si>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</si>
  <si>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</si>
  <si>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</si>
  <si>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</si>
  <si>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</si>
  <si>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</si>
  <si>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</si>
  <si>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</si>
  <si>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</si>
  <si>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</si>
  <si>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</si>
  <si>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</si>
  <si>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</si>
  <si>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</si>
  <si>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</si>
  <si>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</si>
  <si>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</si>
  <si>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</si>
  <si>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</si>
  <si>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</si>
  <si>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</si>
  <si>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</si>
  <si>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</si>
  <si>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</si>
  <si>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</si>
  <si>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</si>
  <si>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</si>
  <si>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</si>
  <si>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</si>
  <si>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</si>
  <si>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</si>
  <si>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r>
      <t>Học kỳ: II Năm học: 2020 - 2021</t>
    </r>
    <r>
      <rPr>
        <sz val="14"/>
        <rFont val="Times New Roman"/>
        <family val="1"/>
      </rPr>
      <t xml:space="preserve"> </t>
    </r>
  </si>
  <si>
    <t xml:space="preserve">Lớp:                Sĩ số:          Khoa:                                                   </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</si>
  <si>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</si>
  <si>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</si>
  <si>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</si>
  <si>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</si>
  <si>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</si>
  <si>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</si>
  <si>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</si>
  <si>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</si>
  <si>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</si>
  <si>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</si>
  <si>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</si>
  <si>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</si>
  <si>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</si>
  <si>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</si>
  <si>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</si>
  <si>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</si>
  <si>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</si>
  <si>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</si>
  <si>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</si>
  <si>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t>20005578</t>
  </si>
  <si>
    <t>Võ Hoài</t>
  </si>
  <si>
    <t>Ân</t>
  </si>
  <si>
    <t>20004708</t>
  </si>
  <si>
    <t>Lê Thị Minh</t>
  </si>
  <si>
    <t>Anh</t>
  </si>
  <si>
    <t>20001037</t>
  </si>
  <si>
    <t>Nguyễn Hoàng Vy</t>
  </si>
  <si>
    <t>20002946</t>
  </si>
  <si>
    <t>Nguyễn Phương Kỳ</t>
  </si>
  <si>
    <t>20005797</t>
  </si>
  <si>
    <t>Trần Phạm Gia</t>
  </si>
  <si>
    <t>Bảo</t>
  </si>
  <si>
    <t>20005742</t>
  </si>
  <si>
    <t>Vũ Minh</t>
  </si>
  <si>
    <t>Đạt</t>
  </si>
  <si>
    <t>20005509</t>
  </si>
  <si>
    <t>Trần Văn</t>
  </si>
  <si>
    <t>Duẩn</t>
  </si>
  <si>
    <t>20005734</t>
  </si>
  <si>
    <t>Trương Thị Thùy</t>
  </si>
  <si>
    <t>Dương</t>
  </si>
  <si>
    <t>20001934</t>
  </si>
  <si>
    <t>Phạm Đức</t>
  </si>
  <si>
    <t>Duy</t>
  </si>
  <si>
    <t>20004999</t>
  </si>
  <si>
    <t>Trần Khánh</t>
  </si>
  <si>
    <t>20004393</t>
  </si>
  <si>
    <t>Nguyễn Minh</t>
  </si>
  <si>
    <t>Duyệt</t>
  </si>
  <si>
    <t>20001380</t>
  </si>
  <si>
    <t>Nguyễn Hải</t>
  </si>
  <si>
    <t>Hà</t>
  </si>
  <si>
    <t>20005534</t>
  </si>
  <si>
    <t>Nguyễn Văn</t>
  </si>
  <si>
    <t>Hải</t>
  </si>
  <si>
    <t>20002601</t>
  </si>
  <si>
    <t>Nguyễn Thúy</t>
  </si>
  <si>
    <t>Hằng</t>
  </si>
  <si>
    <t>20004878</t>
  </si>
  <si>
    <t>Nguyễn Trung</t>
  </si>
  <si>
    <t>Hiếu</t>
  </si>
  <si>
    <t>20000010</t>
  </si>
  <si>
    <t>Trần Trung</t>
  </si>
  <si>
    <t>20003902</t>
  </si>
  <si>
    <t>Hoàng</t>
  </si>
  <si>
    <t>20002944</t>
  </si>
  <si>
    <t>Lương Thị Thu</t>
  </si>
  <si>
    <t>Hương</t>
  </si>
  <si>
    <t>20004383</t>
  </si>
  <si>
    <t>Lê Gia</t>
  </si>
  <si>
    <t>Huy</t>
  </si>
  <si>
    <t>20003901</t>
  </si>
  <si>
    <t>Lưu Quốc</t>
  </si>
  <si>
    <t>20005794</t>
  </si>
  <si>
    <t>Lê Vinh</t>
  </si>
  <si>
    <t>Khải</t>
  </si>
  <si>
    <t>20005599</t>
  </si>
  <si>
    <t>Võ Phạm Đăng</t>
  </si>
  <si>
    <t>Khôi</t>
  </si>
  <si>
    <t>20005401</t>
  </si>
  <si>
    <t>Nguyễn Thị Thanh</t>
  </si>
  <si>
    <t>Khuê</t>
  </si>
  <si>
    <t>20003742</t>
  </si>
  <si>
    <t>Kiều</t>
  </si>
  <si>
    <t>20001049</t>
  </si>
  <si>
    <t>Lê Bảo</t>
  </si>
  <si>
    <t>Lam</t>
  </si>
  <si>
    <t>20004709</t>
  </si>
  <si>
    <t>Nguyễn Phạm Hồng</t>
  </si>
  <si>
    <t>Lan</t>
  </si>
  <si>
    <t>20005757</t>
  </si>
  <si>
    <t>Điểu Thị</t>
  </si>
  <si>
    <t>Liên</t>
  </si>
  <si>
    <t>20007795</t>
  </si>
  <si>
    <t>Hoàng Kim Khánh</t>
  </si>
  <si>
    <t>Long</t>
  </si>
  <si>
    <t>20002624</t>
  </si>
  <si>
    <t>Bùi Thị Anh</t>
  </si>
  <si>
    <t>Minh</t>
  </si>
  <si>
    <t>20005869</t>
  </si>
  <si>
    <t>Nguyễn Huỳnh Quang</t>
  </si>
  <si>
    <t>20000437</t>
  </si>
  <si>
    <t>Trịnh Thị Bích</t>
  </si>
  <si>
    <t>Ngọc</t>
  </si>
  <si>
    <t>20002807</t>
  </si>
  <si>
    <t>Nguyễn Đình Thúy</t>
  </si>
  <si>
    <t>Như</t>
  </si>
  <si>
    <t>20004620</t>
  </si>
  <si>
    <t>Nguyễn Thị</t>
  </si>
  <si>
    <t>Oanh</t>
  </si>
  <si>
    <t>20003614</t>
  </si>
  <si>
    <t>Thị</t>
  </si>
  <si>
    <t>20003618</t>
  </si>
  <si>
    <t>Phi</t>
  </si>
  <si>
    <t>20000792</t>
  </si>
  <si>
    <t>Lê Vũ Thục</t>
  </si>
  <si>
    <t>Quyên</t>
  </si>
  <si>
    <t>20005793</t>
  </si>
  <si>
    <t>Lê Đức</t>
  </si>
  <si>
    <t>Tâm</t>
  </si>
  <si>
    <t>20000699</t>
  </si>
  <si>
    <t>Phạm Minh</t>
  </si>
  <si>
    <t>Tân</t>
  </si>
  <si>
    <t>20005859</t>
  </si>
  <si>
    <t>Tấn</t>
  </si>
  <si>
    <t>20007599</t>
  </si>
  <si>
    <t>Đinh Ngọc</t>
  </si>
  <si>
    <t>Thạch</t>
  </si>
  <si>
    <t>20001405</t>
  </si>
  <si>
    <t>Nguyễn Lại Hồng</t>
  </si>
  <si>
    <t>Thanh</t>
  </si>
  <si>
    <t>20005217</t>
  </si>
  <si>
    <t>Vũ Quốc</t>
  </si>
  <si>
    <t>Thiệu</t>
  </si>
  <si>
    <t>20006721</t>
  </si>
  <si>
    <t>Nguyễn Hoàng Kim</t>
  </si>
  <si>
    <t>Thy</t>
  </si>
  <si>
    <t>20005602</t>
  </si>
  <si>
    <t>Lê Thị Kiều</t>
  </si>
  <si>
    <t>Tiên</t>
  </si>
  <si>
    <t>20004469</t>
  </si>
  <si>
    <t>Lương Thanh</t>
  </si>
  <si>
    <t>Tiến</t>
  </si>
  <si>
    <t>20003671</t>
  </si>
  <si>
    <t>Lê Nguyễn Hạ</t>
  </si>
  <si>
    <t>Trâm</t>
  </si>
  <si>
    <t>20003032</t>
  </si>
  <si>
    <t>Phan Thị Bảo</t>
  </si>
  <si>
    <t>Trân</t>
  </si>
  <si>
    <t>20005468</t>
  </si>
  <si>
    <t>Lê Minh</t>
  </si>
  <si>
    <t>Triết</t>
  </si>
  <si>
    <t>20002063</t>
  </si>
  <si>
    <t>Trần Ngọc</t>
  </si>
  <si>
    <t>Trúc</t>
  </si>
  <si>
    <t>20005457</t>
  </si>
  <si>
    <t>Trung</t>
  </si>
  <si>
    <t>20005458</t>
  </si>
  <si>
    <t>Tuấn</t>
  </si>
  <si>
    <t>20000002</t>
  </si>
  <si>
    <t>Huỳnh Kiến</t>
  </si>
  <si>
    <t>Tường</t>
  </si>
  <si>
    <t>20004353</t>
  </si>
  <si>
    <t>Lê Võ Cát</t>
  </si>
  <si>
    <t>20004811</t>
  </si>
  <si>
    <t>Nguyễn Phước Cảnh</t>
  </si>
  <si>
    <t>Uyên</t>
  </si>
  <si>
    <t>20005478</t>
  </si>
  <si>
    <t>Đỗ Hiển</t>
  </si>
  <si>
    <t>Vinh</t>
  </si>
  <si>
    <t>20002703</t>
  </si>
  <si>
    <t>Cảnh cáo tháng 12/2020</t>
  </si>
  <si>
    <r>
      <t>Học kỳ: II Năm học: 2020 - 2021</t>
    </r>
    <r>
      <rPr>
        <sz val="14"/>
        <rFont val="Times New Roman"/>
        <family val="1"/>
      </rPr>
      <t xml:space="preserve"> Công nghệ thông tin    </t>
    </r>
  </si>
  <si>
    <t xml:space="preserve">Lớp:   20C1-TMĐ1  Sĩ số:          Khoa:  Công nghệ thông tin                                                     </t>
  </si>
  <si>
    <t>20003023</t>
  </si>
  <si>
    <t>Phạm Văn</t>
  </si>
  <si>
    <t>An</t>
  </si>
  <si>
    <t>20005089</t>
  </si>
  <si>
    <t>Nguyễn Nam</t>
  </si>
  <si>
    <t>20005754</t>
  </si>
  <si>
    <t>Nguyễn Việt</t>
  </si>
  <si>
    <t>20003964</t>
  </si>
  <si>
    <t>Trương Văn</t>
  </si>
  <si>
    <t>20002473</t>
  </si>
  <si>
    <t>Chương</t>
  </si>
  <si>
    <t>20003894</t>
  </si>
  <si>
    <t>Nguyễn Hồng</t>
  </si>
  <si>
    <t>Công</t>
  </si>
  <si>
    <t>20004835</t>
  </si>
  <si>
    <t>Phạm Trí</t>
  </si>
  <si>
    <t>Cường</t>
  </si>
  <si>
    <t>20002057</t>
  </si>
  <si>
    <t>Lê Quân</t>
  </si>
  <si>
    <t>20004068</t>
  </si>
  <si>
    <t>Nguyễn Trần Nam</t>
  </si>
  <si>
    <t>20004017</t>
  </si>
  <si>
    <t>20004163</t>
  </si>
  <si>
    <t>Nguyễn Huỳnh</t>
  </si>
  <si>
    <t>Đức</t>
  </si>
  <si>
    <t>20005212</t>
  </si>
  <si>
    <t>Dũng</t>
  </si>
  <si>
    <t>20004486</t>
  </si>
  <si>
    <t>Trần Đình</t>
  </si>
  <si>
    <t>20002541</t>
  </si>
  <si>
    <t>Lý Hảo</t>
  </si>
  <si>
    <t>Hạn</t>
  </si>
  <si>
    <t>20002508</t>
  </si>
  <si>
    <t>Vũ Thái</t>
  </si>
  <si>
    <t>Hòa</t>
  </si>
  <si>
    <t>20004124</t>
  </si>
  <si>
    <t>Hùng</t>
  </si>
  <si>
    <t>20006685</t>
  </si>
  <si>
    <t>Phan Quang</t>
  </si>
  <si>
    <t>20001678</t>
  </si>
  <si>
    <t>Nguyễn Duy</t>
  </si>
  <si>
    <t>Hưng</t>
  </si>
  <si>
    <t>20005726</t>
  </si>
  <si>
    <t>Nguyễn Gia</t>
  </si>
  <si>
    <t>20004678</t>
  </si>
  <si>
    <t>Ngô Thanh Duy</t>
  </si>
  <si>
    <t>Khánh</t>
  </si>
  <si>
    <t>20005723</t>
  </si>
  <si>
    <t>Thái Anh</t>
  </si>
  <si>
    <t>Kiệt</t>
  </si>
  <si>
    <t>20004303</t>
  </si>
  <si>
    <t>Nguyễn Hoàng</t>
  </si>
  <si>
    <t>Lâm</t>
  </si>
  <si>
    <t>20004437</t>
  </si>
  <si>
    <t>Linh</t>
  </si>
  <si>
    <t>20000210</t>
  </si>
  <si>
    <t>Nguyễn Xuân</t>
  </si>
  <si>
    <t>Lộc</t>
  </si>
  <si>
    <t>20004615</t>
  </si>
  <si>
    <t>Trần Xuân</t>
  </si>
  <si>
    <t>20005813</t>
  </si>
  <si>
    <t>La Duy</t>
  </si>
  <si>
    <t>20003991</t>
  </si>
  <si>
    <t>Lê Quang</t>
  </si>
  <si>
    <t>20003408</t>
  </si>
  <si>
    <t>Nguyễn Tường</t>
  </si>
  <si>
    <t>20005556</t>
  </si>
  <si>
    <t>Nguyễn Phước</t>
  </si>
  <si>
    <t>Nghĩa</t>
  </si>
  <si>
    <t>20002500</t>
  </si>
  <si>
    <t>20005792</t>
  </si>
  <si>
    <t>Tằng Tùng</t>
  </si>
  <si>
    <t>Nguyên</t>
  </si>
  <si>
    <t>20007614</t>
  </si>
  <si>
    <t>Nguyễn Diệu</t>
  </si>
  <si>
    <t>Nguyễn</t>
  </si>
  <si>
    <t>20004172</t>
  </si>
  <si>
    <t>Tô Minh</t>
  </si>
  <si>
    <t>Nhật</t>
  </si>
  <si>
    <t>20005144</t>
  </si>
  <si>
    <t>Nguyễn Tấn</t>
  </si>
  <si>
    <t>Phát</t>
  </si>
  <si>
    <t>20005745</t>
  </si>
  <si>
    <t>Hoàng Văn</t>
  </si>
  <si>
    <t>Phước</t>
  </si>
  <si>
    <t>20005830</t>
  </si>
  <si>
    <t>Quân</t>
  </si>
  <si>
    <t>20004305</t>
  </si>
  <si>
    <t>Nguyễn Đặng Anh</t>
  </si>
  <si>
    <t>Tài</t>
  </si>
  <si>
    <t>20004610</t>
  </si>
  <si>
    <t>Phạm Tấn</t>
  </si>
  <si>
    <t>20004525</t>
  </si>
  <si>
    <t>Đỗ Mạnh</t>
  </si>
  <si>
    <t>Thắng</t>
  </si>
  <si>
    <t>20005811</t>
  </si>
  <si>
    <t>Đinh Nhật</t>
  </si>
  <si>
    <t>Thành</t>
  </si>
  <si>
    <t>20005508</t>
  </si>
  <si>
    <t>20005091</t>
  </si>
  <si>
    <t>Thi</t>
  </si>
  <si>
    <t>20005712</t>
  </si>
  <si>
    <t>Thiện</t>
  </si>
  <si>
    <t>20006695</t>
  </si>
  <si>
    <t>Võ Nhật</t>
  </si>
  <si>
    <t>20003187</t>
  </si>
  <si>
    <t>Thơ</t>
  </si>
  <si>
    <t>20005094</t>
  </si>
  <si>
    <t>Phạm Võ Minh</t>
  </si>
  <si>
    <t>Thông</t>
  </si>
  <si>
    <t>20005498</t>
  </si>
  <si>
    <t>Trần Hoàng</t>
  </si>
  <si>
    <t>Thức</t>
  </si>
  <si>
    <t>20005669</t>
  </si>
  <si>
    <t>Tín</t>
  </si>
  <si>
    <t>20005422</t>
  </si>
  <si>
    <t>Lê Bùi Nhựt</t>
  </si>
  <si>
    <t>Trường</t>
  </si>
  <si>
    <t>20005605</t>
  </si>
  <si>
    <t>Huỳnh Quang</t>
  </si>
  <si>
    <t>20005768</t>
  </si>
  <si>
    <t>Mai Thanh</t>
  </si>
  <si>
    <t>20005538</t>
  </si>
  <si>
    <t>Văn Anh</t>
  </si>
  <si>
    <t>20005746</t>
  </si>
  <si>
    <t>Lâm Văn</t>
  </si>
  <si>
    <t>20005553</t>
  </si>
  <si>
    <t>Trương Thành</t>
  </si>
  <si>
    <t>20005835</t>
  </si>
  <si>
    <t>Võ Trần Thành</t>
  </si>
  <si>
    <t>20005571</t>
  </si>
  <si>
    <t>Nguyễn Quang</t>
  </si>
  <si>
    <t>20003521</t>
  </si>
  <si>
    <t>Trương Thế</t>
  </si>
  <si>
    <t>Hiển</t>
  </si>
  <si>
    <t>20004825</t>
  </si>
  <si>
    <t>Phạm Hồ</t>
  </si>
  <si>
    <t>20003868</t>
  </si>
  <si>
    <t>Hoàng Đức</t>
  </si>
  <si>
    <t>20005300</t>
  </si>
  <si>
    <t>Nguyễn Mạnh</t>
  </si>
  <si>
    <t>20004216</t>
  </si>
  <si>
    <t>Đinh Hoàng Bảo</t>
  </si>
  <si>
    <t>20005798</t>
  </si>
  <si>
    <t>Đỗ Khánh</t>
  </si>
  <si>
    <t>Huyền</t>
  </si>
  <si>
    <t>20006689</t>
  </si>
  <si>
    <t>Đỗ Thị</t>
  </si>
  <si>
    <t>Lệ</t>
  </si>
  <si>
    <t>20004957</t>
  </si>
  <si>
    <t>20002546</t>
  </si>
  <si>
    <t>Lương Nhật</t>
  </si>
  <si>
    <t>20004609</t>
  </si>
  <si>
    <t>Nguyễn Công</t>
  </si>
  <si>
    <t>Tạo</t>
  </si>
  <si>
    <t>20004003</t>
  </si>
  <si>
    <t>Phan Ngọc</t>
  </si>
  <si>
    <t>Tây</t>
  </si>
  <si>
    <t>20004294</t>
  </si>
  <si>
    <t>Lê</t>
  </si>
  <si>
    <t>20002707</t>
  </si>
  <si>
    <t>Nguyễn Cao Minh</t>
  </si>
  <si>
    <t>20005177</t>
  </si>
  <si>
    <t>Đặng Thị Nguyên</t>
  </si>
  <si>
    <t>Thảo</t>
  </si>
  <si>
    <t>20000494</t>
  </si>
  <si>
    <t>Lư Sùng</t>
  </si>
  <si>
    <t>20004027</t>
  </si>
  <si>
    <t>Nguyễn Nhật</t>
  </si>
  <si>
    <t>20002695</t>
  </si>
  <si>
    <t>20002680</t>
  </si>
  <si>
    <t>Tính</t>
  </si>
  <si>
    <t>20005042</t>
  </si>
  <si>
    <t>Đỗ Quỳnh</t>
  </si>
  <si>
    <t>Trang</t>
  </si>
  <si>
    <t>20005643</t>
  </si>
  <si>
    <t>Triệu</t>
  </si>
  <si>
    <t>20001258</t>
  </si>
  <si>
    <t>Nguyễn Phi</t>
  </si>
  <si>
    <t>Vân</t>
  </si>
  <si>
    <t>20004529</t>
  </si>
  <si>
    <t>Lê Triệu</t>
  </si>
  <si>
    <t>Vy</t>
  </si>
  <si>
    <t>20004464</t>
  </si>
  <si>
    <t>Hà Nguyễn Tuấn</t>
  </si>
  <si>
    <t>20005087</t>
  </si>
  <si>
    <t>Phạm Võ Phi</t>
  </si>
  <si>
    <t>20004260</t>
  </si>
  <si>
    <t>Nguyễn Quốc</t>
  </si>
  <si>
    <t>20002600</t>
  </si>
  <si>
    <t>Nguyễn Đức</t>
  </si>
  <si>
    <t>Chiến</t>
  </si>
  <si>
    <t>20004789</t>
  </si>
  <si>
    <t>Lê Hải</t>
  </si>
  <si>
    <t>Đăng</t>
  </si>
  <si>
    <t>20004183</t>
  </si>
  <si>
    <t>Nguyễn Phan Trường</t>
  </si>
  <si>
    <t>20003670</t>
  </si>
  <si>
    <t>20003277</t>
  </si>
  <si>
    <t>Phan Văn</t>
  </si>
  <si>
    <t>Hiệp</t>
  </si>
  <si>
    <t>20003979</t>
  </si>
  <si>
    <t>Đinh Minh</t>
  </si>
  <si>
    <t>20003246</t>
  </si>
  <si>
    <t>Hồ Minh</t>
  </si>
  <si>
    <t>20004924</t>
  </si>
  <si>
    <t>Phan Thành</t>
  </si>
  <si>
    <t>20003940</t>
  </si>
  <si>
    <t>Trịnh Anh</t>
  </si>
  <si>
    <t>20005612</t>
  </si>
  <si>
    <t>Phạm Vũ Quang</t>
  </si>
  <si>
    <t>Khoa</t>
  </si>
  <si>
    <t>20002154</t>
  </si>
  <si>
    <t>Trần Phạm Minh</t>
  </si>
  <si>
    <t>20005154</t>
  </si>
  <si>
    <t>Lê Công</t>
  </si>
  <si>
    <t>20005784</t>
  </si>
  <si>
    <t>Đặng Minh</t>
  </si>
  <si>
    <t>20005536</t>
  </si>
  <si>
    <t>Hứa Lã Quang</t>
  </si>
  <si>
    <t>20007615</t>
  </si>
  <si>
    <t>Nguyễn Thành</t>
  </si>
  <si>
    <t>20005751</t>
  </si>
  <si>
    <t>Nguyễn Hữu</t>
  </si>
  <si>
    <t>Luân</t>
  </si>
  <si>
    <t>20004613</t>
  </si>
  <si>
    <t>Lượng</t>
  </si>
  <si>
    <t>20005408</t>
  </si>
  <si>
    <t>Lê Xuân</t>
  </si>
  <si>
    <t>Ngọc</t>
  </si>
  <si>
    <t>20003100</t>
  </si>
  <si>
    <t>Nhân</t>
  </si>
  <si>
    <t>20005059</t>
  </si>
  <si>
    <t>Huỳnh Thiên</t>
  </si>
  <si>
    <t>20004233</t>
  </si>
  <si>
    <t>Phạm Đăng</t>
  </si>
  <si>
    <t>Quang</t>
  </si>
  <si>
    <t>20003809</t>
  </si>
  <si>
    <t>Hoàng Cẩm</t>
  </si>
  <si>
    <t>Quyền</t>
  </si>
  <si>
    <t>20005715</t>
  </si>
  <si>
    <t>Nguyễn Kim</t>
  </si>
  <si>
    <t>Sơn</t>
  </si>
  <si>
    <t>20005152</t>
  </si>
  <si>
    <t>Nguyễn Ngọc</t>
  </si>
  <si>
    <t>20003373</t>
  </si>
  <si>
    <t>Nguyễn Nhữ Nam</t>
  </si>
  <si>
    <t>20003366</t>
  </si>
  <si>
    <t>20005837</t>
  </si>
  <si>
    <t>Võ Anh</t>
  </si>
  <si>
    <t>20003122</t>
  </si>
  <si>
    <t>Mai Văn</t>
  </si>
  <si>
    <t>20002459</t>
  </si>
  <si>
    <t>20004611</t>
  </si>
  <si>
    <t>Trần Thị Minh</t>
  </si>
  <si>
    <t>Thư</t>
  </si>
  <si>
    <t>20003829</t>
  </si>
  <si>
    <t>Đinh Vũ Minh</t>
  </si>
  <si>
    <t>Toàn</t>
  </si>
  <si>
    <t>20004268</t>
  </si>
  <si>
    <t>Phan Nguyễn Thái</t>
  </si>
  <si>
    <t>20004255</t>
  </si>
  <si>
    <t>Trí</t>
  </si>
  <si>
    <t>20007585</t>
  </si>
  <si>
    <t>Lương Đoàn Anh</t>
  </si>
  <si>
    <t>Tùng</t>
  </si>
  <si>
    <t>20001888</t>
  </si>
  <si>
    <t>Trần Quang</t>
  </si>
  <si>
    <t>Vĩ</t>
  </si>
  <si>
    <t>20004040</t>
  </si>
  <si>
    <t>Võ Duy</t>
  </si>
  <si>
    <t>Vương</t>
  </si>
  <si>
    <t>20005626</t>
  </si>
  <si>
    <t>Lê Hoàng Bảo</t>
  </si>
  <si>
    <t>Yến</t>
  </si>
  <si>
    <t>20004197</t>
  </si>
  <si>
    <t>Vũ Đăng</t>
  </si>
  <si>
    <t>20006669</t>
  </si>
  <si>
    <t>Trần Gia</t>
  </si>
  <si>
    <t>20004712</t>
  </si>
  <si>
    <t>Cuộc</t>
  </si>
  <si>
    <t>20002873</t>
  </si>
  <si>
    <t>Nguyễn Tiến</t>
  </si>
  <si>
    <t>20004455</t>
  </si>
  <si>
    <t>20004142</t>
  </si>
  <si>
    <t>Nguyễn Huỳnh Nhật</t>
  </si>
  <si>
    <t>20004321</t>
  </si>
  <si>
    <t>Trần Phi</t>
  </si>
  <si>
    <t>20004351</t>
  </si>
  <si>
    <t>Lê Hoàng</t>
  </si>
  <si>
    <t>20003786</t>
  </si>
  <si>
    <t>Hồ Quốc</t>
  </si>
  <si>
    <t>20003037</t>
  </si>
  <si>
    <t>20004256</t>
  </si>
  <si>
    <t>Trần Duy</t>
  </si>
  <si>
    <t>20004664</t>
  </si>
  <si>
    <t>Nguyễn Phan Trung</t>
  </si>
  <si>
    <t>Kiên</t>
  </si>
  <si>
    <t>20003589</t>
  </si>
  <si>
    <t>Huỳnh Tấn</t>
  </si>
  <si>
    <t>20004215</t>
  </si>
  <si>
    <t>Trương Quốc</t>
  </si>
  <si>
    <t>20000450</t>
  </si>
  <si>
    <t>Đinh Xuân</t>
  </si>
  <si>
    <t>Lợi</t>
  </si>
  <si>
    <t>20004952</t>
  </si>
  <si>
    <t>20002542</t>
  </si>
  <si>
    <t>Lê Quí</t>
  </si>
  <si>
    <t>20002630</t>
  </si>
  <si>
    <t>Võ Lê Hoàng</t>
  </si>
  <si>
    <t>20004822</t>
  </si>
  <si>
    <t>20004894</t>
  </si>
  <si>
    <t>Hồ Hoàng</t>
  </si>
  <si>
    <t>Nam</t>
  </si>
  <si>
    <t>20003640</t>
  </si>
  <si>
    <t>Lương Nhựt</t>
  </si>
  <si>
    <t>20003241</t>
  </si>
  <si>
    <t>Trần Hùng Hải</t>
  </si>
  <si>
    <t>20004910</t>
  </si>
  <si>
    <t>Trương Phú Khôi</t>
  </si>
  <si>
    <t>20002651</t>
  </si>
  <si>
    <t>20001873</t>
  </si>
  <si>
    <t>Nguyễn Trọng</t>
  </si>
  <si>
    <t>20004669</t>
  </si>
  <si>
    <t>Trần Trường</t>
  </si>
  <si>
    <t>20004515</t>
  </si>
  <si>
    <t>20000351</t>
  </si>
  <si>
    <t>Lưu Thuận</t>
  </si>
  <si>
    <t>20004507</t>
  </si>
  <si>
    <t>Phố</t>
  </si>
  <si>
    <t>20004885</t>
  </si>
  <si>
    <t>Nguyễn Thiện</t>
  </si>
  <si>
    <t>Phú</t>
  </si>
  <si>
    <t>20003965</t>
  </si>
  <si>
    <t>Huỳnh An</t>
  </si>
  <si>
    <t>Quốc</t>
  </si>
  <si>
    <t>20000487</t>
  </si>
  <si>
    <t>Trần Huy</t>
  </si>
  <si>
    <t>20003810</t>
  </si>
  <si>
    <t>Trần Trí</t>
  </si>
  <si>
    <t>20001682</t>
  </si>
  <si>
    <t>Huỳnh Đặng Minh</t>
  </si>
  <si>
    <t>20000403</t>
  </si>
  <si>
    <t>Trương Thuận</t>
  </si>
  <si>
    <t>20004831</t>
  </si>
  <si>
    <t>20004624</t>
  </si>
  <si>
    <t>Trương Tấn</t>
  </si>
  <si>
    <t>20003514</t>
  </si>
  <si>
    <t>Đỗ Đức</t>
  </si>
  <si>
    <t>Thịnh</t>
  </si>
  <si>
    <t>20003856</t>
  </si>
  <si>
    <t>Khưu Trường</t>
  </si>
  <si>
    <t>20003966</t>
  </si>
  <si>
    <t>Trần Kim</t>
  </si>
  <si>
    <t>Thoại</t>
  </si>
  <si>
    <t>20003915</t>
  </si>
  <si>
    <t>20000294</t>
  </si>
  <si>
    <t>Trần Lâm</t>
  </si>
  <si>
    <t>20004465</t>
  </si>
  <si>
    <t>Bùi Trần Anh</t>
  </si>
  <si>
    <t>20004466</t>
  </si>
  <si>
    <t>Trần Quốc</t>
  </si>
  <si>
    <t>Tuyến</t>
  </si>
  <si>
    <t>20000333</t>
  </si>
  <si>
    <t>Phan Huỳnh</t>
  </si>
  <si>
    <t>Tuyền</t>
  </si>
  <si>
    <t>20005566</t>
  </si>
  <si>
    <t>Đinh Thái</t>
  </si>
  <si>
    <t>20005462</t>
  </si>
  <si>
    <t>Nguyễn Lê Phú</t>
  </si>
  <si>
    <t>20005504</t>
  </si>
  <si>
    <t>Danh</t>
  </si>
  <si>
    <t>20005019</t>
  </si>
  <si>
    <t>20000620</t>
  </si>
  <si>
    <t>Nguyễn Trần Tấn</t>
  </si>
  <si>
    <t>20005838</t>
  </si>
  <si>
    <t>Võ Anh</t>
  </si>
  <si>
    <t>Đức</t>
  </si>
  <si>
    <t>20005245</t>
  </si>
  <si>
    <t>Lê Vĩnh</t>
  </si>
  <si>
    <t>Hảo</t>
  </si>
  <si>
    <t>20005775</t>
  </si>
  <si>
    <t>Nguyễn Thị Hoàng</t>
  </si>
  <si>
    <t>20005831</t>
  </si>
  <si>
    <t>Hậu</t>
  </si>
  <si>
    <t>20005077</t>
  </si>
  <si>
    <t>Võ Đức</t>
  </si>
  <si>
    <t>Hiền</t>
  </si>
  <si>
    <t>20005817</t>
  </si>
  <si>
    <t>20006732</t>
  </si>
  <si>
    <t>Phùng Minh</t>
  </si>
  <si>
    <t>20005585</t>
  </si>
  <si>
    <t>20003711</t>
  </si>
  <si>
    <t>Đặng Quốc</t>
  </si>
  <si>
    <t>20001783</t>
  </si>
  <si>
    <t>Huỳnh Đình</t>
  </si>
  <si>
    <t>20004834</t>
  </si>
  <si>
    <t>20005713</t>
  </si>
  <si>
    <t>Hoàng Thiên Bảo</t>
  </si>
  <si>
    <t>20005686</t>
  </si>
  <si>
    <t>Trần Nguyễn Đăng</t>
  </si>
  <si>
    <t>20003892</t>
  </si>
  <si>
    <t>20004977</t>
  </si>
  <si>
    <t>Phạm Tuấn</t>
  </si>
  <si>
    <t>20005000</t>
  </si>
  <si>
    <t>Hoàng Phương</t>
  </si>
  <si>
    <t>20005081</t>
  </si>
  <si>
    <t>Lê Văn</t>
  </si>
  <si>
    <t>20005619</t>
  </si>
  <si>
    <t>Nguyễn Hoàng Nhật</t>
  </si>
  <si>
    <t>20005329</t>
  </si>
  <si>
    <t>Huỳnh Hữu</t>
  </si>
  <si>
    <t>20003259</t>
  </si>
  <si>
    <t>Huỳnh Thiện</t>
  </si>
  <si>
    <t>20005192</t>
  </si>
  <si>
    <t>20005140</t>
  </si>
  <si>
    <t>Lê Huỳnh</t>
  </si>
  <si>
    <t>20004901</t>
  </si>
  <si>
    <t>Phan Ngô Minh</t>
  </si>
  <si>
    <t>20000476</t>
  </si>
  <si>
    <t>Ngô Thị Ngọc</t>
  </si>
  <si>
    <t>Nhi</t>
  </si>
  <si>
    <t>20005683</t>
  </si>
  <si>
    <t>Trần Yến</t>
  </si>
  <si>
    <t>20005166</t>
  </si>
  <si>
    <t>Lục Vĩ</t>
  </si>
  <si>
    <t>Phong</t>
  </si>
  <si>
    <t>20005304</t>
  </si>
  <si>
    <t>Huỳnh Thanh</t>
  </si>
  <si>
    <t>20005785</t>
  </si>
  <si>
    <t>Lê Duy</t>
  </si>
  <si>
    <t>20005881</t>
  </si>
  <si>
    <t>Nguyễn Huy</t>
  </si>
  <si>
    <t>20005791</t>
  </si>
  <si>
    <t>20005796</t>
  </si>
  <si>
    <t>20004627</t>
  </si>
  <si>
    <t>20005539</t>
  </si>
  <si>
    <t>Tạ Cao</t>
  </si>
  <si>
    <t>20005739</t>
  </si>
  <si>
    <t>Đặng Ngọc</t>
  </si>
  <si>
    <t>20003595</t>
  </si>
  <si>
    <t>Võ Minh</t>
  </si>
  <si>
    <t>Thiên</t>
  </si>
  <si>
    <t>20005531</t>
  </si>
  <si>
    <t>Bùi Nguyên</t>
  </si>
  <si>
    <t>20005312</t>
  </si>
  <si>
    <t>20005219</t>
  </si>
  <si>
    <t>Nguyễn Thu</t>
  </si>
  <si>
    <t>20005714</t>
  </si>
  <si>
    <t>Mai Trọng</t>
  </si>
  <si>
    <t>20003863</t>
  </si>
  <si>
    <t>Nguyễn Nhựt</t>
  </si>
  <si>
    <t>20006762</t>
  </si>
  <si>
    <t>Võ Văn</t>
  </si>
  <si>
    <t>Tướng</t>
  </si>
  <si>
    <t>20005783</t>
  </si>
  <si>
    <t>20003533</t>
  </si>
  <si>
    <t>Đặng Hoàng</t>
  </si>
  <si>
    <t>20003333</t>
  </si>
  <si>
    <t>Thái Văn</t>
  </si>
  <si>
    <t>Được</t>
  </si>
  <si>
    <t>20002464</t>
  </si>
  <si>
    <t>Nguyễn Ảnh Thùy</t>
  </si>
  <si>
    <t>20001338</t>
  </si>
  <si>
    <t>20002578</t>
  </si>
  <si>
    <t>Hồ Thị Mỹ</t>
  </si>
  <si>
    <t>Duyên</t>
  </si>
  <si>
    <t>20003839</t>
  </si>
  <si>
    <t>Trần Thị Mỹ</t>
  </si>
  <si>
    <t>Hoa</t>
  </si>
  <si>
    <t>20001836</t>
  </si>
  <si>
    <t>20003398</t>
  </si>
  <si>
    <t>20000125</t>
  </si>
  <si>
    <t>Trần Quách Gia</t>
  </si>
  <si>
    <t>20003696</t>
  </si>
  <si>
    <t>Trương Hoàng</t>
  </si>
  <si>
    <t>20000635</t>
  </si>
  <si>
    <t>20003273</t>
  </si>
  <si>
    <t>Lê Đăng</t>
  </si>
  <si>
    <t>20004053</t>
  </si>
  <si>
    <t>Nguyễn Đức Trung</t>
  </si>
  <si>
    <t>20003672</t>
  </si>
  <si>
    <t>Nguyễn Mai Tuấn</t>
  </si>
  <si>
    <t>20004978</t>
  </si>
  <si>
    <t>Thân Thanh</t>
  </si>
  <si>
    <t>20000009</t>
  </si>
  <si>
    <t>20002986</t>
  </si>
  <si>
    <t>20003978</t>
  </si>
  <si>
    <t>Nguyễn Bình</t>
  </si>
  <si>
    <t>20003432</t>
  </si>
  <si>
    <t>Phạm Thế</t>
  </si>
  <si>
    <t>20000230</t>
  </si>
  <si>
    <t>Đỗ Xuân Hậu</t>
  </si>
  <si>
    <t>20003237</t>
  </si>
  <si>
    <t>20003850</t>
  </si>
  <si>
    <t>Trần Uyên</t>
  </si>
  <si>
    <t>20000027</t>
  </si>
  <si>
    <t>Cam Tuấn</t>
  </si>
  <si>
    <t>20001107</t>
  </si>
  <si>
    <t>Nguyễn Tuấn</t>
  </si>
  <si>
    <t>20000018</t>
  </si>
  <si>
    <t>Trần Thành</t>
  </si>
  <si>
    <t>20000929</t>
  </si>
  <si>
    <t>Cù Huy</t>
  </si>
  <si>
    <t>Phương</t>
  </si>
  <si>
    <t>20003989</t>
  </si>
  <si>
    <t>Trần Tuấn</t>
  </si>
  <si>
    <t>20003767</t>
  </si>
  <si>
    <t>Sang</t>
  </si>
  <si>
    <t>20002594</t>
  </si>
  <si>
    <t>20003299</t>
  </si>
  <si>
    <t>20007608</t>
  </si>
  <si>
    <t>Nguyễn Trọng</t>
  </si>
  <si>
    <t>20000308</t>
  </si>
  <si>
    <t>Thân</t>
  </si>
  <si>
    <t>20000189</t>
  </si>
  <si>
    <t>Đỗ Thành</t>
  </si>
  <si>
    <t>20004012</t>
  </si>
  <si>
    <t>Nguyễn Hiếu</t>
  </si>
  <si>
    <t>20002049</t>
  </si>
  <si>
    <t>Huỳnh Ngọc Minh</t>
  </si>
  <si>
    <t>20003063</t>
  </si>
  <si>
    <t>Thuận</t>
  </si>
  <si>
    <t>20002875</t>
  </si>
  <si>
    <t>Thủy</t>
  </si>
  <si>
    <t>20001806</t>
  </si>
  <si>
    <t>Tiền</t>
  </si>
  <si>
    <t>20000020</t>
  </si>
  <si>
    <t>Nguyễn Trường Nhựt</t>
  </si>
  <si>
    <t>20003278</t>
  </si>
  <si>
    <t>Tới</t>
  </si>
  <si>
    <t>20002151</t>
  </si>
  <si>
    <t>Quách Lưu Vĩnh</t>
  </si>
  <si>
    <t>20000346</t>
  </si>
  <si>
    <t>Bùi Hiếu</t>
  </si>
  <si>
    <t>20000891</t>
  </si>
  <si>
    <t>Bùi Trọng</t>
  </si>
  <si>
    <t>Tú</t>
  </si>
  <si>
    <t>20003386</t>
  </si>
  <si>
    <t>Vòng Gia</t>
  </si>
  <si>
    <t>20003127</t>
  </si>
  <si>
    <t>Việt</t>
  </si>
  <si>
    <t>20003179</t>
  </si>
  <si>
    <t>Nguyễn Tạ Thanh</t>
  </si>
  <si>
    <t>Xuân</t>
  </si>
  <si>
    <t>20005257</t>
  </si>
  <si>
    <t>20004692</t>
  </si>
  <si>
    <t>20004783</t>
  </si>
  <si>
    <t>Giang Chí</t>
  </si>
  <si>
    <t>20006757</t>
  </si>
  <si>
    <t>20004274</t>
  </si>
  <si>
    <t>Lê Thị Mỹ</t>
  </si>
  <si>
    <t>20005102</t>
  </si>
  <si>
    <t>Đặng Thị Thu</t>
  </si>
  <si>
    <t>20005417</t>
  </si>
  <si>
    <t>Nguyễn Phú</t>
  </si>
  <si>
    <t>Hào</t>
  </si>
  <si>
    <t>20005110</t>
  </si>
  <si>
    <t>Trần Thanh</t>
  </si>
  <si>
    <t>20004861</t>
  </si>
  <si>
    <t>20004918</t>
  </si>
  <si>
    <t>20005608</t>
  </si>
  <si>
    <t>20004601</t>
  </si>
  <si>
    <t>Võ Việt Quang</t>
  </si>
  <si>
    <t>20004998</t>
  </si>
  <si>
    <t>Thân Thị Thanh</t>
  </si>
  <si>
    <t>20005681</t>
  </si>
  <si>
    <t>20005141</t>
  </si>
  <si>
    <t>20004569</t>
  </si>
  <si>
    <t>Hoàng Duy</t>
  </si>
  <si>
    <t>Khiêm</t>
  </si>
  <si>
    <t>20004213</t>
  </si>
  <si>
    <t>Nguyễn Trung</t>
  </si>
  <si>
    <t>20004236</t>
  </si>
  <si>
    <t>Lực</t>
  </si>
  <si>
    <t>20006767</t>
  </si>
  <si>
    <t>Phan Kim</t>
  </si>
  <si>
    <t>20004524</t>
  </si>
  <si>
    <t>20004818</t>
  </si>
  <si>
    <t>Lư Đình Sinh</t>
  </si>
  <si>
    <t>Nhiệm</t>
  </si>
  <si>
    <t>20005600</t>
  </si>
  <si>
    <t>Nguyễn Ngọc Quỳnh</t>
  </si>
  <si>
    <t>20004630</t>
  </si>
  <si>
    <t>Nông Lê Văn</t>
  </si>
  <si>
    <t>20007956</t>
  </si>
  <si>
    <t>Huỳnh Kim</t>
  </si>
  <si>
    <t>Phúc</t>
  </si>
  <si>
    <t>20005386</t>
  </si>
  <si>
    <t>Nguyễn Thị Kim</t>
  </si>
  <si>
    <t>20004677</t>
  </si>
  <si>
    <t>Lê Trần Bá</t>
  </si>
  <si>
    <t>Sinh</t>
  </si>
  <si>
    <t>20005323</t>
  </si>
  <si>
    <t>Lê Phước</t>
  </si>
  <si>
    <t>20004997</t>
  </si>
  <si>
    <t>Nguyễn Châu</t>
  </si>
  <si>
    <t>20004617</t>
  </si>
  <si>
    <t>Trương Bá</t>
  </si>
  <si>
    <t>20005445</t>
  </si>
  <si>
    <t>Trương Công</t>
  </si>
  <si>
    <t>20005506</t>
  </si>
  <si>
    <t>20005406</t>
  </si>
  <si>
    <t>Đoàn Thanh</t>
  </si>
  <si>
    <t>20005342</t>
  </si>
  <si>
    <t>Vương Khải</t>
  </si>
  <si>
    <t>20005444</t>
  </si>
  <si>
    <t>Lê Trung</t>
  </si>
  <si>
    <t>20004922</t>
  </si>
  <si>
    <t>20005731</t>
  </si>
  <si>
    <t>Võ Công</t>
  </si>
  <si>
    <t>Bằng</t>
  </si>
  <si>
    <t>20005461</t>
  </si>
  <si>
    <t>Vũ Hồng</t>
  </si>
  <si>
    <t>Chuyên</t>
  </si>
  <si>
    <t>20003962</t>
  </si>
  <si>
    <t>Hai</t>
  </si>
  <si>
    <t>20003580</t>
  </si>
  <si>
    <t>20005469</t>
  </si>
  <si>
    <t>20003005</t>
  </si>
  <si>
    <t>Hóa</t>
  </si>
  <si>
    <t>20002947</t>
  </si>
  <si>
    <t>20005286</t>
  </si>
  <si>
    <t>Trần Thị Ánh</t>
  </si>
  <si>
    <t>20005002</t>
  </si>
  <si>
    <t>Liêu Hồ Vũ</t>
  </si>
  <si>
    <t>20003308</t>
  </si>
  <si>
    <t>20005749</t>
  </si>
  <si>
    <t>Nguyễn Thanh</t>
  </si>
  <si>
    <t>20005074</t>
  </si>
  <si>
    <t>Vũ Ngọc</t>
  </si>
  <si>
    <t>20004927</t>
  </si>
  <si>
    <t>Đoàn Minh</t>
  </si>
  <si>
    <t>20004848</t>
  </si>
  <si>
    <t>Nguyễn Hoài Đại</t>
  </si>
  <si>
    <t>20003802</t>
  </si>
  <si>
    <t>Lý Trường</t>
  </si>
  <si>
    <t>20003234</t>
  </si>
  <si>
    <t>Lương Minh</t>
  </si>
  <si>
    <t>20005699</t>
  </si>
  <si>
    <t>Võ Thế</t>
  </si>
  <si>
    <t>20000017</t>
  </si>
  <si>
    <t>Tước</t>
  </si>
  <si>
    <t xml:space="preserve">Lớp:  20C1-CMT1  Sĩ số:  52  Khoa:   Công nghệ thông tin                                                </t>
  </si>
  <si>
    <t xml:space="preserve">Lớp:  20C1-ĐHĐ1  Sĩ số:  26  Khoa:  Công nghệ thông tin                                                </t>
  </si>
  <si>
    <t xml:space="preserve">Lớp:  20C1-QTM1 Sĩ số: 40   Khoa:  Công nghệ thông tin                                                     </t>
  </si>
  <si>
    <t xml:space="preserve">Lớp:  20C1-LTM1  Sĩ số:  45  Khoa:   Công nghệ thông tin                                                    </t>
  </si>
  <si>
    <t xml:space="preserve">Lớp:  20C1-LTM2  Sĩ số: 46   Khoa:  Công nghệ thông tin                                                     </t>
  </si>
  <si>
    <t xml:space="preserve">Lớp:  20C1-TKĐ2  Sĩ số:  35  Khoa:  Công nghệ thông tin                                                     </t>
  </si>
  <si>
    <t xml:space="preserve">Lớp:  20C1-TKĐ1 Sĩ số:  47  Khoa: Công nghệ thông tin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</si>
</sst>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42">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
      <sz val="10"/>
      <color theme="0"/>
      <name val="Times New Roman"/>
      <family val="1"/>
    </font>
    <font>
      <sz val="11"/>
      <color indexed="8"/>
      <name val="Calibri"/>
      <family val="2"/>
    </font>
    <font>
      <sz val="10"/>
      <color indexed="8"/>
      <name val="Arial"/>
      <family val="2"/>
    </font>
    <font>
      <b/>
      <sz val="10"/>
      <color indexed="8"/>
      <name val="Arial"/>
      <family val="2"/>
    </font>
    <font>
      <sz val="9"/>
      <name val="Times New Roman"/>
      <family val="1"/>
    </font>
    <font>
      <b/>
      <sz val="11"/>
      <color indexed="8"/>
      <name val="Times New Roman"/>
      <family val="1"/>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2">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1">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xf numFmtId="0" fontId="37" fillId="0" borderId="0"/>
  </cellStyleXfs>
  <cellXfs count="118">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4" fontId="23" fillId="3" borderId="2" xfId="0" applyNumberFormat="1" applyFont="1" applyFill="1" applyBorder="1" applyAlignment="1">
      <alignment horizontal="center" vertical="center"/>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6" xfId="0" applyFont="1" applyBorder="1"/>
    <xf numFmtId="0" fontId="25" fillId="0" borderId="20" xfId="0" applyFont="1" applyBorder="1" applyAlignment="1">
      <alignment horizontal="center" vertical="center"/>
    </xf>
    <xf numFmtId="2" fontId="25" fillId="0" borderId="20" xfId="0" applyNumberFormat="1" applyFont="1" applyBorder="1" applyAlignment="1">
      <alignment horizontal="right" vertical="center"/>
    </xf>
    <xf numFmtId="0" fontId="10" fillId="0" borderId="21" xfId="0" applyFont="1" applyBorder="1"/>
    <xf numFmtId="2" fontId="33" fillId="0" borderId="0" xfId="0" applyNumberFormat="1" applyFont="1" applyBorder="1" applyAlignment="1">
      <alignment horizontal="right"/>
    </xf>
    <xf numFmtId="0" fontId="11" fillId="0" borderId="0" xfId="0" applyFont="1" applyAlignment="1"/>
    <xf numFmtId="4" fontId="36" fillId="3" borderId="2" xfId="0" applyNumberFormat="1" applyFont="1" applyFill="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38" fillId="3" borderId="4" xfId="20" quotePrefix="1" applyFont="1" applyFill="1" applyBorder="1" applyAlignment="1">
      <alignment horizontal="center" vertical="center"/>
    </xf>
    <xf numFmtId="0" fontId="38" fillId="3" borderId="9" xfId="20" applyFont="1" applyFill="1" applyBorder="1" applyAlignment="1">
      <alignment vertical="center"/>
    </xf>
    <xf numFmtId="0" fontId="39" fillId="3" borderId="10" xfId="20" applyFont="1" applyFill="1" applyBorder="1" applyAlignment="1">
      <alignment horizontal="left" vertical="center"/>
    </xf>
    <xf numFmtId="0" fontId="40" fillId="0" borderId="2" xfId="0" applyFont="1" applyBorder="1" applyAlignment="1">
      <alignment vertical="center"/>
    </xf>
    <xf numFmtId="0" fontId="10" fillId="0" borderId="2" xfId="0" applyFont="1" applyBorder="1" applyAlignment="1">
      <alignment horizontal="center" vertical="center"/>
    </xf>
    <xf numFmtId="0" fontId="33" fillId="0" borderId="2" xfId="0" quotePrefix="1" applyFont="1" applyBorder="1" applyAlignment="1">
      <alignment horizontal="center" vertical="center"/>
    </xf>
    <xf numFmtId="0" fontId="33" fillId="0" borderId="9" xfId="0" applyFont="1" applyBorder="1" applyAlignment="1">
      <alignment vertical="center"/>
    </xf>
    <xf numFmtId="0" fontId="41" fillId="0" borderId="10" xfId="0" applyFont="1" applyBorder="1" applyAlignment="1">
      <alignment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29" fillId="0" borderId="0" xfId="0" applyFont="1" applyAlignment="1">
      <alignment horizontal="center"/>
    </xf>
    <xf numFmtId="0" fontId="11" fillId="0" borderId="17" xfId="0" applyFont="1" applyBorder="1" applyAlignment="1">
      <alignment horizontal="center" vertical="center"/>
    </xf>
    <xf numFmtId="0" fontId="11" fillId="0" borderId="10"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3" xfId="0" applyFont="1" applyBorder="1" applyAlignment="1">
      <alignment horizontal="center" vertical="center"/>
    </xf>
    <xf numFmtId="0" fontId="14" fillId="0" borderId="8" xfId="0" applyFont="1" applyBorder="1" applyAlignment="1">
      <alignment horizontal="center" vertical="center"/>
    </xf>
    <xf numFmtId="0" fontId="14" fillId="0" borderId="15"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4" xfId="0" applyFont="1" applyBorder="1" applyAlignment="1">
      <alignment horizontal="center" vertical="center"/>
    </xf>
    <xf numFmtId="0" fontId="14" fillId="0" borderId="16"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35" fillId="0" borderId="0" xfId="0" applyFont="1" applyAlignment="1">
      <alignment horizontal="center"/>
    </xf>
  </cellXfs>
  <cellStyles count="21">
    <cellStyle name="Comma0" xfId="1"/>
    <cellStyle name="Currency0" xfId="2"/>
    <cellStyle name="Date" xfId="3"/>
    <cellStyle name="Fixed" xfId="4"/>
    <cellStyle name="Heading 1" xfId="5" builtinId="16" customBuiltin="1"/>
    <cellStyle name="Heading 2" xfId="6" builtinId="17" customBuiltin="1"/>
    <cellStyle name="Normal" xfId="0" builtinId="0"/>
    <cellStyle name="Normal 2" xfId="2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6">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a:extLst>
            <a:ext uri="{FF2B5EF4-FFF2-40B4-BE49-F238E27FC236}">
              <a16:creationId xmlns="" xmlns:a16="http://schemas.microsoft.com/office/drawing/2014/main" id="{00000000-0008-0000-0000-000003180000}"/>
            </a:ext>
          </a:extLst>
        </xdr:cNvPr>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a:extLst>
            <a:ext uri="{FF2B5EF4-FFF2-40B4-BE49-F238E27FC236}">
              <a16:creationId xmlns="" xmlns:a16="http://schemas.microsoft.com/office/drawing/2014/main" id="{00000000-0008-0000-0000-000004180000}"/>
            </a:ext>
          </a:extLst>
        </xdr:cNvPr>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a:extLst>
            <a:ext uri="{FF2B5EF4-FFF2-40B4-BE49-F238E27FC236}">
              <a16:creationId xmlns="" xmlns:a16="http://schemas.microsoft.com/office/drawing/2014/main" id="{00000000-0008-0000-0000-000005180000}"/>
            </a:ext>
          </a:extLst>
        </xdr:cNvPr>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a:extLst>
            <a:ext uri="{FF2B5EF4-FFF2-40B4-BE49-F238E27FC236}">
              <a16:creationId xmlns="" xmlns:a16="http://schemas.microsoft.com/office/drawing/2014/main" id="{00000000-0008-0000-0000-000006180000}"/>
            </a:ext>
          </a:extLst>
        </xdr:cNvPr>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 xmlns:a16="http://schemas.microsoft.com/office/drawing/2014/main" id="{00000000-0008-0000-01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1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 xmlns:a16="http://schemas.microsoft.com/office/drawing/2014/main" id="{00000000-0008-0000-03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3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 xmlns:a16="http://schemas.microsoft.com/office/drawing/2014/main" id="{00000000-0008-0000-04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4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 xmlns:a16="http://schemas.microsoft.com/office/drawing/2014/main" id="{00000000-0008-0000-05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5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 xmlns:a16="http://schemas.microsoft.com/office/drawing/2014/main" id="{00000000-0008-0000-06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6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 xmlns:a16="http://schemas.microsoft.com/office/drawing/2014/main" id="{00000000-0008-0000-07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7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 xmlns:a16="http://schemas.microsoft.com/office/drawing/2014/main" id="{00000000-0008-0000-08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8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 xmlns:a16="http://schemas.microsoft.com/office/drawing/2014/main" id="{00000000-0008-0000-09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9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 xmlns:a16="http://schemas.microsoft.com/office/drawing/2014/main" id="{00000000-0008-0000-0A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A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 xmlns:a16="http://schemas.microsoft.com/office/drawing/2014/main" id="{00000000-0008-0000-0B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B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4</xdr:row>
      <xdr:rowOff>57150</xdr:rowOff>
    </xdr:from>
    <xdr:to>
      <xdr:col>2</xdr:col>
      <xdr:colOff>923925</xdr:colOff>
      <xdr:row>4</xdr:row>
      <xdr:rowOff>57150</xdr:rowOff>
    </xdr:to>
    <xdr:sp macro="" textlink="">
      <xdr:nvSpPr>
        <xdr:cNvPr id="4" name="Line 123">
          <a:extLst>
            <a:ext uri="{FF2B5EF4-FFF2-40B4-BE49-F238E27FC236}">
              <a16:creationId xmlns="" xmlns:a16="http://schemas.microsoft.com/office/drawing/2014/main" id="{00000000-0008-0000-0B00-000004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5" name="Line 124">
          <a:extLst>
            <a:ext uri="{FF2B5EF4-FFF2-40B4-BE49-F238E27FC236}">
              <a16:creationId xmlns="" xmlns:a16="http://schemas.microsoft.com/office/drawing/2014/main" id="{00000000-0008-0000-0B00-000005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Normal="90" zoomScaleSheetLayoutView="10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78"/>
      <c r="B2" s="78"/>
      <c r="C2" s="79"/>
      <c r="D2" s="79"/>
      <c r="E2" s="79"/>
      <c r="F2" s="79"/>
      <c r="G2" s="79"/>
      <c r="H2" s="3"/>
      <c r="I2" s="3"/>
      <c r="J2" s="3"/>
      <c r="K2" s="3"/>
      <c r="L2" s="3"/>
      <c r="M2" s="3"/>
      <c r="N2" s="3"/>
      <c r="O2" s="3"/>
      <c r="P2" s="3"/>
      <c r="Q2" s="3"/>
      <c r="R2" s="3"/>
      <c r="S2" s="3"/>
      <c r="T2" s="3"/>
    </row>
    <row r="3" spans="1:20" ht="9.9499999999999993" customHeight="1">
      <c r="A3" s="79"/>
      <c r="B3" s="79"/>
      <c r="C3" s="80"/>
      <c r="D3" s="80"/>
      <c r="E3" s="80"/>
      <c r="F3" s="80"/>
      <c r="G3" s="80"/>
      <c r="H3" s="3"/>
      <c r="I3" s="3"/>
      <c r="J3" s="3"/>
      <c r="K3" s="3"/>
      <c r="L3" s="3"/>
      <c r="M3" s="3"/>
      <c r="N3" s="3"/>
      <c r="O3" s="3"/>
      <c r="P3" s="3"/>
      <c r="Q3" s="3"/>
      <c r="R3" s="3"/>
      <c r="S3" s="3"/>
      <c r="T3" s="3"/>
    </row>
    <row r="4" spans="1:20" ht="21.95" customHeight="1">
      <c r="A4" s="81" t="s">
        <v>61</v>
      </c>
      <c r="B4" s="81"/>
      <c r="C4" s="81"/>
      <c r="D4" s="81"/>
      <c r="E4" s="81"/>
      <c r="F4" s="81"/>
      <c r="G4" s="81"/>
      <c r="H4" s="5"/>
      <c r="I4" s="5"/>
      <c r="J4" s="5"/>
      <c r="K4" s="5"/>
      <c r="L4" s="5"/>
      <c r="M4" s="5"/>
      <c r="N4" s="5"/>
      <c r="O4" s="5"/>
      <c r="P4" s="5"/>
      <c r="Q4" s="5"/>
      <c r="R4" s="5"/>
      <c r="S4" s="5"/>
      <c r="T4" s="5"/>
    </row>
    <row r="5" spans="1:20" s="8" customFormat="1" ht="15" customHeight="1">
      <c r="A5" s="6"/>
      <c r="B5" s="86" t="s">
        <v>9</v>
      </c>
      <c r="C5" s="86"/>
      <c r="D5" s="6"/>
      <c r="E5" s="6"/>
      <c r="F5" s="6"/>
      <c r="G5" s="39"/>
      <c r="H5" s="7"/>
      <c r="I5" s="7"/>
      <c r="J5" s="7"/>
      <c r="K5" s="7"/>
      <c r="L5" s="7"/>
      <c r="M5" s="7"/>
      <c r="N5" s="7"/>
      <c r="O5" s="7"/>
      <c r="P5" s="7"/>
      <c r="Q5" s="7"/>
      <c r="R5" s="7"/>
      <c r="S5" s="7"/>
      <c r="T5" s="7"/>
    </row>
    <row r="6" spans="1:20" s="8" customFormat="1" ht="15" customHeight="1">
      <c r="A6" s="9"/>
      <c r="B6" s="87" t="s">
        <v>49</v>
      </c>
      <c r="C6" s="87"/>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75"/>
      <c r="B10" s="22" t="s">
        <v>50</v>
      </c>
      <c r="C10" s="28">
        <v>10</v>
      </c>
      <c r="D10" s="40"/>
      <c r="E10" s="14"/>
      <c r="F10" s="14"/>
      <c r="G10" s="14"/>
    </row>
    <row r="11" spans="1:20" s="12" customFormat="1" ht="14.1" customHeight="1">
      <c r="A11" s="76"/>
      <c r="B11" s="29" t="s">
        <v>96</v>
      </c>
      <c r="C11" s="28" t="s">
        <v>70</v>
      </c>
      <c r="D11" s="40"/>
      <c r="E11" s="14"/>
      <c r="F11" s="14"/>
      <c r="G11" s="14"/>
    </row>
    <row r="12" spans="1:20" s="12" customFormat="1" ht="14.1" customHeight="1">
      <c r="A12" s="76"/>
      <c r="B12" s="29" t="s">
        <v>72</v>
      </c>
      <c r="C12" s="28" t="s">
        <v>71</v>
      </c>
      <c r="D12" s="40"/>
      <c r="E12" s="14"/>
      <c r="F12" s="14"/>
      <c r="G12" s="14"/>
    </row>
    <row r="13" spans="1:20" s="12" customFormat="1" ht="14.1" customHeight="1">
      <c r="A13" s="76"/>
      <c r="B13" s="29" t="s">
        <v>97</v>
      </c>
      <c r="C13" s="28">
        <v>-2</v>
      </c>
      <c r="D13" s="40"/>
      <c r="E13" s="14"/>
      <c r="F13" s="14"/>
      <c r="G13" s="14"/>
    </row>
    <row r="14" spans="1:20" s="12" customFormat="1" ht="14.1" customHeight="1">
      <c r="A14" s="76"/>
      <c r="B14" s="21" t="s">
        <v>20</v>
      </c>
      <c r="C14" s="13">
        <v>-3</v>
      </c>
      <c r="D14" s="40"/>
      <c r="E14" s="14"/>
      <c r="F14" s="14"/>
      <c r="G14" s="14"/>
    </row>
    <row r="15" spans="1:20" s="12" customFormat="1" ht="14.1" customHeight="1">
      <c r="A15" s="77"/>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75"/>
      <c r="B17" s="30" t="s">
        <v>86</v>
      </c>
      <c r="C17" s="28">
        <v>5</v>
      </c>
      <c r="D17" s="40"/>
      <c r="E17" s="14"/>
      <c r="F17" s="14"/>
      <c r="G17" s="14"/>
    </row>
    <row r="18" spans="1:7" s="12" customFormat="1" ht="14.1" customHeight="1">
      <c r="A18" s="76"/>
      <c r="B18" s="30" t="s">
        <v>87</v>
      </c>
      <c r="C18" s="28">
        <v>5</v>
      </c>
      <c r="D18" s="40"/>
      <c r="E18" s="14"/>
      <c r="F18" s="14"/>
      <c r="G18" s="14"/>
    </row>
    <row r="19" spans="1:7" s="12" customFormat="1" ht="14.1" customHeight="1">
      <c r="A19" s="77"/>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75"/>
      <c r="B21" s="22" t="s">
        <v>22</v>
      </c>
      <c r="C21" s="28">
        <v>5</v>
      </c>
      <c r="D21" s="40"/>
      <c r="E21" s="14"/>
      <c r="F21" s="14"/>
      <c r="G21" s="14"/>
    </row>
    <row r="22" spans="1:7" s="12" customFormat="1" ht="14.1" customHeight="1">
      <c r="A22" s="77"/>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75"/>
      <c r="B26" s="21" t="s">
        <v>25</v>
      </c>
      <c r="C26" s="13">
        <v>10</v>
      </c>
      <c r="D26" s="40"/>
      <c r="E26" s="14"/>
      <c r="F26" s="14"/>
      <c r="G26" s="14"/>
    </row>
    <row r="27" spans="1:7" s="12" customFormat="1" ht="14.1" customHeight="1">
      <c r="A27" s="76"/>
      <c r="B27" s="21" t="s">
        <v>26</v>
      </c>
      <c r="C27" s="13">
        <v>9</v>
      </c>
      <c r="D27" s="40"/>
      <c r="E27" s="14"/>
      <c r="F27" s="14"/>
      <c r="G27" s="14"/>
    </row>
    <row r="28" spans="1:7" s="12" customFormat="1" ht="14.1" customHeight="1">
      <c r="A28" s="76"/>
      <c r="B28" s="21" t="s">
        <v>27</v>
      </c>
      <c r="C28" s="13">
        <v>8</v>
      </c>
      <c r="D28" s="40"/>
      <c r="E28" s="14"/>
      <c r="F28" s="14"/>
      <c r="G28" s="14"/>
    </row>
    <row r="29" spans="1:7" s="12" customFormat="1" ht="14.1" customHeight="1">
      <c r="A29" s="76"/>
      <c r="B29" s="21" t="s">
        <v>28</v>
      </c>
      <c r="C29" s="13">
        <v>7</v>
      </c>
      <c r="D29" s="40"/>
      <c r="E29" s="14"/>
      <c r="F29" s="14"/>
      <c r="G29" s="14"/>
    </row>
    <row r="30" spans="1:7" s="12" customFormat="1" ht="14.1" customHeight="1">
      <c r="A30" s="76"/>
      <c r="B30" s="21" t="s">
        <v>29</v>
      </c>
      <c r="C30" s="13">
        <v>6</v>
      </c>
      <c r="D30" s="40"/>
      <c r="E30" s="14"/>
      <c r="F30" s="14"/>
      <c r="G30" s="14"/>
    </row>
    <row r="31" spans="1:7" s="12" customFormat="1" ht="14.1" customHeight="1">
      <c r="A31" s="77"/>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75"/>
      <c r="B37" s="29" t="s">
        <v>125</v>
      </c>
      <c r="C37" s="28">
        <v>5</v>
      </c>
      <c r="D37" s="40"/>
      <c r="E37" s="14"/>
      <c r="F37" s="14"/>
      <c r="G37" s="14"/>
    </row>
    <row r="38" spans="1:7" s="12" customFormat="1" ht="14.1" customHeight="1">
      <c r="A38" s="76"/>
      <c r="B38" s="35" t="s">
        <v>109</v>
      </c>
      <c r="C38" s="28">
        <v>5</v>
      </c>
      <c r="D38" s="40"/>
      <c r="E38" s="14"/>
      <c r="F38" s="14"/>
      <c r="G38" s="14"/>
    </row>
    <row r="39" spans="1:7" s="12" customFormat="1" ht="14.1" customHeight="1">
      <c r="A39" s="76"/>
      <c r="B39" s="29" t="s">
        <v>76</v>
      </c>
      <c r="C39" s="28">
        <v>5</v>
      </c>
      <c r="D39" s="40"/>
      <c r="E39" s="14"/>
      <c r="F39" s="14"/>
      <c r="G39" s="14"/>
    </row>
    <row r="40" spans="1:7" s="12" customFormat="1" ht="14.1" customHeight="1">
      <c r="A40" s="76"/>
      <c r="B40" s="29" t="s">
        <v>65</v>
      </c>
      <c r="C40" s="28">
        <v>5</v>
      </c>
      <c r="D40" s="40"/>
      <c r="E40" s="14"/>
      <c r="F40" s="14"/>
      <c r="G40" s="14"/>
    </row>
    <row r="41" spans="1:7" s="12" customFormat="1" ht="14.1" customHeight="1">
      <c r="A41" s="76"/>
      <c r="B41" s="29" t="s">
        <v>77</v>
      </c>
      <c r="C41" s="28">
        <v>5</v>
      </c>
      <c r="D41" s="40"/>
      <c r="E41" s="14"/>
      <c r="F41" s="14"/>
      <c r="G41" s="14"/>
    </row>
    <row r="42" spans="1:7" s="12" customFormat="1" ht="14.1" customHeight="1">
      <c r="A42" s="76"/>
      <c r="B42" s="29" t="s">
        <v>66</v>
      </c>
      <c r="C42" s="28">
        <v>5</v>
      </c>
      <c r="D42" s="40"/>
      <c r="E42" s="14"/>
      <c r="F42" s="14"/>
      <c r="G42" s="14"/>
    </row>
    <row r="43" spans="1:7" s="12" customFormat="1" ht="25.5">
      <c r="A43" s="76"/>
      <c r="B43" s="31" t="s">
        <v>80</v>
      </c>
      <c r="C43" s="28">
        <v>5</v>
      </c>
      <c r="D43" s="40"/>
      <c r="E43" s="14"/>
      <c r="F43" s="14"/>
      <c r="G43" s="14"/>
    </row>
    <row r="44" spans="1:7" s="12" customFormat="1" ht="14.1" customHeight="1">
      <c r="A44" s="76"/>
      <c r="B44" s="32" t="s">
        <v>89</v>
      </c>
      <c r="C44" s="13">
        <v>5</v>
      </c>
      <c r="D44" s="40"/>
      <c r="E44" s="14"/>
      <c r="F44" s="14"/>
      <c r="G44" s="14"/>
    </row>
    <row r="45" spans="1:7" s="12" customFormat="1" ht="14.1" customHeight="1">
      <c r="A45" s="77"/>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75"/>
      <c r="B47" s="36" t="s">
        <v>99</v>
      </c>
      <c r="C47" s="37">
        <v>-1</v>
      </c>
      <c r="D47" s="40"/>
      <c r="E47" s="14"/>
      <c r="F47" s="14"/>
      <c r="G47" s="14"/>
    </row>
    <row r="48" spans="1:7" s="12" customFormat="1" ht="14.1" customHeight="1">
      <c r="A48" s="76"/>
      <c r="B48" s="21" t="s">
        <v>33</v>
      </c>
      <c r="C48" s="13">
        <v>-2</v>
      </c>
      <c r="D48" s="40"/>
      <c r="E48" s="14"/>
      <c r="F48" s="14"/>
      <c r="G48" s="14"/>
    </row>
    <row r="49" spans="1:7" s="12" customFormat="1" ht="14.1" customHeight="1">
      <c r="A49" s="76"/>
      <c r="B49" s="21" t="s">
        <v>34</v>
      </c>
      <c r="C49" s="13">
        <v>-5</v>
      </c>
      <c r="D49" s="40"/>
      <c r="E49" s="14"/>
      <c r="F49" s="14"/>
      <c r="G49" s="14"/>
    </row>
    <row r="50" spans="1:7" s="12" customFormat="1" ht="14.1" customHeight="1">
      <c r="A50" s="76"/>
      <c r="B50" s="36" t="s">
        <v>110</v>
      </c>
      <c r="C50" s="13">
        <v>-5</v>
      </c>
      <c r="D50" s="40"/>
      <c r="E50" s="14"/>
      <c r="F50" s="14"/>
      <c r="G50" s="14"/>
    </row>
    <row r="51" spans="1:7" s="12" customFormat="1" ht="14.1" customHeight="1">
      <c r="A51" s="76"/>
      <c r="B51" s="21" t="s">
        <v>35</v>
      </c>
      <c r="C51" s="13">
        <v>-5</v>
      </c>
      <c r="D51" s="40"/>
      <c r="E51" s="14"/>
      <c r="F51" s="14"/>
      <c r="G51" s="14"/>
    </row>
    <row r="52" spans="1:7" s="12" customFormat="1" ht="14.1" customHeight="1">
      <c r="A52" s="76"/>
      <c r="B52" s="21" t="s">
        <v>36</v>
      </c>
      <c r="C52" s="13">
        <v>-2</v>
      </c>
      <c r="D52" s="40"/>
      <c r="E52" s="14"/>
      <c r="F52" s="14"/>
      <c r="G52" s="14"/>
    </row>
    <row r="53" spans="1:7" s="12" customFormat="1" ht="14.1" customHeight="1">
      <c r="A53" s="76"/>
      <c r="B53" s="21" t="s">
        <v>37</v>
      </c>
      <c r="C53" s="13">
        <v>-10</v>
      </c>
      <c r="D53" s="40"/>
      <c r="E53" s="14"/>
      <c r="F53" s="14"/>
      <c r="G53" s="14"/>
    </row>
    <row r="54" spans="1:7" s="12" customFormat="1" ht="14.1" customHeight="1">
      <c r="A54" s="77"/>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89"/>
      <c r="B58" s="30" t="s">
        <v>111</v>
      </c>
      <c r="C58" s="13">
        <v>4</v>
      </c>
      <c r="D58" s="40"/>
      <c r="E58" s="14"/>
      <c r="F58" s="14"/>
      <c r="G58" s="14"/>
    </row>
    <row r="59" spans="1:7" s="12" customFormat="1" ht="24.95" customHeight="1">
      <c r="A59" s="89"/>
      <c r="B59" s="30" t="s">
        <v>90</v>
      </c>
      <c r="C59" s="13">
        <v>5</v>
      </c>
      <c r="D59" s="40"/>
      <c r="E59" s="14"/>
      <c r="F59" s="14"/>
      <c r="G59" s="14"/>
    </row>
    <row r="60" spans="1:7" s="12" customFormat="1" ht="24.95" customHeight="1">
      <c r="A60" s="89"/>
      <c r="B60" s="30" t="s">
        <v>91</v>
      </c>
      <c r="C60" s="13">
        <v>10</v>
      </c>
      <c r="D60" s="40"/>
      <c r="E60" s="14"/>
      <c r="F60" s="14"/>
      <c r="G60" s="14"/>
    </row>
    <row r="61" spans="1:7" s="12" customFormat="1" ht="24.95" customHeight="1">
      <c r="A61" s="89"/>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75"/>
      <c r="B63" s="36" t="s">
        <v>100</v>
      </c>
      <c r="C63" s="37">
        <v>5</v>
      </c>
      <c r="D63" s="40"/>
      <c r="E63" s="14"/>
      <c r="F63" s="14"/>
      <c r="G63" s="14"/>
    </row>
    <row r="64" spans="1:7" s="12" customFormat="1" ht="14.1" customHeight="1">
      <c r="A64" s="76"/>
      <c r="B64" s="29" t="s">
        <v>40</v>
      </c>
      <c r="C64" s="28">
        <v>5</v>
      </c>
      <c r="D64" s="40"/>
      <c r="E64" s="14"/>
      <c r="F64" s="14"/>
      <c r="G64" s="14"/>
    </row>
    <row r="65" spans="1:7" s="12" customFormat="1" ht="14.1" customHeight="1">
      <c r="A65" s="76"/>
      <c r="B65" s="21" t="s">
        <v>43</v>
      </c>
      <c r="C65" s="13">
        <v>5</v>
      </c>
      <c r="D65" s="40"/>
      <c r="E65" s="14"/>
      <c r="F65" s="14"/>
      <c r="G65" s="14"/>
    </row>
    <row r="66" spans="1:7" s="12" customFormat="1" ht="14.1" customHeight="1">
      <c r="A66" s="76"/>
      <c r="B66" s="32" t="s">
        <v>92</v>
      </c>
      <c r="C66" s="13">
        <v>5</v>
      </c>
      <c r="D66" s="40"/>
      <c r="E66" s="14"/>
      <c r="F66" s="14"/>
      <c r="G66" s="14"/>
    </row>
    <row r="67" spans="1:7" s="12" customFormat="1" ht="14.1" customHeight="1">
      <c r="A67" s="76"/>
      <c r="B67" s="32" t="s">
        <v>112</v>
      </c>
      <c r="C67" s="13">
        <v>5</v>
      </c>
      <c r="D67" s="40"/>
      <c r="E67" s="14"/>
      <c r="F67" s="14"/>
      <c r="G67" s="14"/>
    </row>
    <row r="68" spans="1:7" s="12" customFormat="1" ht="14.1" customHeight="1">
      <c r="A68" s="76"/>
      <c r="B68" s="21" t="s">
        <v>95</v>
      </c>
      <c r="C68" s="37">
        <v>5</v>
      </c>
      <c r="D68" s="40"/>
      <c r="E68" s="14"/>
      <c r="F68" s="14"/>
      <c r="G68" s="14"/>
    </row>
    <row r="69" spans="1:7" s="12" customFormat="1" ht="25.5">
      <c r="A69" s="77"/>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75"/>
      <c r="B77" s="30" t="s">
        <v>93</v>
      </c>
      <c r="C77" s="13">
        <v>10</v>
      </c>
      <c r="D77" s="40"/>
      <c r="E77" s="14"/>
      <c r="F77" s="14"/>
      <c r="G77" s="14"/>
    </row>
    <row r="78" spans="1:7" s="12" customFormat="1" ht="24.95" customHeight="1">
      <c r="A78" s="76"/>
      <c r="B78" s="30" t="s">
        <v>94</v>
      </c>
      <c r="C78" s="13">
        <v>8</v>
      </c>
      <c r="D78" s="40"/>
      <c r="E78" s="14"/>
      <c r="F78" s="14"/>
      <c r="G78" s="14"/>
    </row>
    <row r="79" spans="1:7" s="12" customFormat="1" ht="14.1" customHeight="1">
      <c r="A79" s="76"/>
      <c r="B79" s="21" t="s">
        <v>54</v>
      </c>
      <c r="C79" s="13">
        <v>6</v>
      </c>
      <c r="D79" s="40"/>
      <c r="E79" s="14"/>
      <c r="F79" s="14"/>
      <c r="G79" s="14"/>
    </row>
    <row r="80" spans="1:7" s="12" customFormat="1" ht="14.1" customHeight="1">
      <c r="A80" s="76"/>
      <c r="B80" s="21" t="s">
        <v>44</v>
      </c>
      <c r="C80" s="13">
        <v>4</v>
      </c>
      <c r="D80" s="40"/>
      <c r="E80" s="14"/>
      <c r="F80" s="14"/>
      <c r="G80" s="14"/>
    </row>
    <row r="81" spans="1:7" s="12" customFormat="1" ht="24.95" customHeight="1">
      <c r="A81" s="76"/>
      <c r="B81" s="22" t="s">
        <v>55</v>
      </c>
      <c r="C81" s="13">
        <v>5</v>
      </c>
      <c r="D81" s="40"/>
      <c r="E81" s="14"/>
      <c r="F81" s="14"/>
      <c r="G81" s="14"/>
    </row>
    <row r="82" spans="1:7" s="12" customFormat="1" ht="14.1" customHeight="1">
      <c r="A82" s="76"/>
      <c r="B82" s="31" t="s">
        <v>81</v>
      </c>
      <c r="C82" s="28">
        <v>5</v>
      </c>
      <c r="D82" s="40"/>
      <c r="E82" s="14"/>
      <c r="F82" s="14"/>
      <c r="G82" s="14"/>
    </row>
    <row r="83" spans="1:7" s="12" customFormat="1" ht="14.1" customHeight="1">
      <c r="A83" s="76"/>
      <c r="B83" s="31" t="s">
        <v>45</v>
      </c>
      <c r="C83" s="28">
        <v>10</v>
      </c>
      <c r="D83" s="40"/>
      <c r="E83" s="14"/>
      <c r="F83" s="14"/>
      <c r="G83" s="14"/>
    </row>
    <row r="84" spans="1:7" s="12" customFormat="1" ht="14.1" customHeight="1">
      <c r="A84" s="76"/>
      <c r="B84" s="29" t="s">
        <v>53</v>
      </c>
      <c r="C84" s="28">
        <v>5</v>
      </c>
      <c r="D84" s="40"/>
      <c r="E84" s="14"/>
      <c r="F84" s="14"/>
      <c r="G84" s="14"/>
    </row>
    <row r="85" spans="1:7" s="12" customFormat="1" ht="14.1" customHeight="1">
      <c r="A85" s="76"/>
      <c r="B85" s="29" t="s">
        <v>63</v>
      </c>
      <c r="C85" s="28">
        <v>5</v>
      </c>
      <c r="D85" s="40"/>
      <c r="E85" s="14"/>
      <c r="F85" s="14"/>
      <c r="G85" s="14"/>
    </row>
    <row r="86" spans="1:7" s="12" customFormat="1" ht="25.5">
      <c r="A86" s="76"/>
      <c r="B86" s="38" t="s">
        <v>120</v>
      </c>
      <c r="C86" s="28">
        <v>5</v>
      </c>
      <c r="D86" s="40"/>
      <c r="E86" s="14"/>
      <c r="F86" s="14"/>
      <c r="G86" s="14"/>
    </row>
    <row r="87" spans="1:7" s="12" customFormat="1" ht="14.1" customHeight="1">
      <c r="A87" s="76"/>
      <c r="B87" s="29" t="s">
        <v>46</v>
      </c>
      <c r="C87" s="28">
        <v>5</v>
      </c>
      <c r="D87" s="40"/>
      <c r="E87" s="14"/>
      <c r="F87" s="14"/>
      <c r="G87" s="14"/>
    </row>
    <row r="88" spans="1:7" s="12" customFormat="1" ht="14.1" customHeight="1">
      <c r="A88" s="76"/>
      <c r="B88" s="31" t="s">
        <v>56</v>
      </c>
      <c r="C88" s="28">
        <v>5</v>
      </c>
      <c r="D88" s="40"/>
      <c r="E88" s="14"/>
      <c r="F88" s="14"/>
      <c r="G88" s="14"/>
    </row>
    <row r="89" spans="1:7" s="12" customFormat="1" ht="14.1" customHeight="1">
      <c r="A89" s="76"/>
      <c r="B89" s="31" t="s">
        <v>57</v>
      </c>
      <c r="C89" s="28">
        <v>3</v>
      </c>
      <c r="D89" s="40"/>
      <c r="E89" s="14"/>
      <c r="F89" s="14"/>
      <c r="G89" s="14"/>
    </row>
    <row r="90" spans="1:7" s="12" customFormat="1" ht="14.1" customHeight="1">
      <c r="A90" s="76"/>
      <c r="B90" s="31" t="s">
        <v>47</v>
      </c>
      <c r="C90" s="28">
        <v>5</v>
      </c>
      <c r="D90" s="40"/>
      <c r="E90" s="14"/>
      <c r="F90" s="14"/>
      <c r="G90" s="14"/>
    </row>
    <row r="91" spans="1:7" s="12" customFormat="1" ht="14.1" customHeight="1">
      <c r="A91" s="76"/>
      <c r="B91" s="31" t="s">
        <v>58</v>
      </c>
      <c r="C91" s="28">
        <v>3</v>
      </c>
      <c r="D91" s="40"/>
      <c r="E91" s="14"/>
      <c r="F91" s="14"/>
      <c r="G91" s="14"/>
    </row>
    <row r="92" spans="1:7" s="12" customFormat="1" ht="14.1" customHeight="1">
      <c r="A92" s="77"/>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75"/>
      <c r="B94" s="36" t="s">
        <v>114</v>
      </c>
      <c r="C94" s="28">
        <v>5</v>
      </c>
      <c r="D94" s="40"/>
      <c r="E94" s="14"/>
      <c r="F94" s="14"/>
      <c r="G94" s="14"/>
    </row>
    <row r="95" spans="1:7" s="12" customFormat="1" ht="14.1" customHeight="1">
      <c r="A95" s="76"/>
      <c r="B95" s="36" t="s">
        <v>115</v>
      </c>
      <c r="C95" s="28">
        <v>5</v>
      </c>
      <c r="D95" s="40"/>
      <c r="E95" s="14"/>
      <c r="F95" s="14"/>
      <c r="G95" s="14"/>
    </row>
    <row r="96" spans="1:7" s="12" customFormat="1" ht="14.1" customHeight="1">
      <c r="A96" s="76"/>
      <c r="B96" s="36" t="s">
        <v>116</v>
      </c>
      <c r="C96" s="28">
        <v>10</v>
      </c>
      <c r="D96" s="40"/>
      <c r="E96" s="14"/>
      <c r="F96" s="14"/>
      <c r="G96" s="14"/>
    </row>
    <row r="97" spans="1:7" s="12" customFormat="1" ht="14.1" customHeight="1">
      <c r="A97" s="77"/>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75"/>
      <c r="B99" s="36" t="s">
        <v>117</v>
      </c>
      <c r="C99" s="28">
        <v>5</v>
      </c>
      <c r="D99" s="40"/>
      <c r="E99" s="14"/>
      <c r="F99" s="14"/>
      <c r="G99" s="14"/>
    </row>
    <row r="100" spans="1:7" s="12" customFormat="1" ht="14.1" customHeight="1">
      <c r="A100" s="77"/>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82"/>
      <c r="B103" s="32" t="s">
        <v>122</v>
      </c>
      <c r="C103" s="28">
        <v>20</v>
      </c>
      <c r="D103" s="40"/>
      <c r="E103" s="14"/>
      <c r="F103" s="14"/>
      <c r="G103" s="14"/>
    </row>
    <row r="104" spans="1:7" s="12" customFormat="1" ht="14.1" customHeight="1">
      <c r="A104" s="83"/>
      <c r="B104" s="32" t="s">
        <v>121</v>
      </c>
      <c r="C104" s="28">
        <v>10</v>
      </c>
      <c r="D104" s="40"/>
      <c r="E104" s="14"/>
      <c r="F104" s="14"/>
      <c r="G104" s="14"/>
    </row>
    <row r="105" spans="1:7" s="12" customFormat="1" ht="14.1" customHeight="1">
      <c r="A105" s="83"/>
      <c r="B105" s="36" t="s">
        <v>119</v>
      </c>
      <c r="C105" s="37">
        <v>10</v>
      </c>
      <c r="D105" s="40"/>
      <c r="E105" s="14"/>
      <c r="F105" s="14"/>
      <c r="G105" s="14"/>
    </row>
    <row r="106" spans="1:7" s="12" customFormat="1" ht="14.1" customHeight="1">
      <c r="A106" s="83"/>
      <c r="B106" s="36" t="s">
        <v>105</v>
      </c>
      <c r="C106" s="37">
        <v>10</v>
      </c>
      <c r="D106" s="40"/>
      <c r="E106" s="14"/>
      <c r="F106" s="14"/>
      <c r="G106" s="14"/>
    </row>
    <row r="107" spans="1:7" s="12" customFormat="1" ht="14.1" customHeight="1">
      <c r="A107" s="83"/>
      <c r="B107" s="36" t="s">
        <v>126</v>
      </c>
      <c r="C107" s="37">
        <v>5</v>
      </c>
      <c r="D107" s="40"/>
      <c r="E107" s="14"/>
      <c r="F107" s="14"/>
      <c r="G107" s="14"/>
    </row>
    <row r="108" spans="1:7" s="12" customFormat="1" ht="14.1" customHeight="1">
      <c r="A108" s="83"/>
      <c r="B108" s="36" t="s">
        <v>106</v>
      </c>
      <c r="C108" s="37">
        <v>5</v>
      </c>
      <c r="D108" s="40"/>
      <c r="E108" s="14"/>
      <c r="F108" s="14"/>
      <c r="G108" s="14"/>
    </row>
    <row r="109" spans="1:7" s="12" customFormat="1" ht="14.1" customHeight="1">
      <c r="A109" s="83"/>
      <c r="B109" s="36" t="s">
        <v>107</v>
      </c>
      <c r="C109" s="37">
        <v>10</v>
      </c>
      <c r="D109" s="40"/>
      <c r="E109" s="14"/>
      <c r="F109" s="14"/>
      <c r="G109" s="14"/>
    </row>
    <row r="110" spans="1:7" s="12" customFormat="1" ht="14.1" customHeight="1">
      <c r="A110" s="84"/>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88" t="s">
        <v>60</v>
      </c>
      <c r="D113" s="88"/>
      <c r="E113" s="88"/>
      <c r="F113" s="88"/>
      <c r="G113" s="88"/>
    </row>
    <row r="114" spans="1:7" ht="15" customHeight="1">
      <c r="B114" s="23" t="s">
        <v>16</v>
      </c>
      <c r="C114" s="85" t="s">
        <v>128</v>
      </c>
      <c r="D114" s="85"/>
      <c r="E114" s="85"/>
      <c r="F114" s="85"/>
      <c r="G114" s="85"/>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 ref="A77:A92"/>
    <mergeCell ref="A2:B2"/>
    <mergeCell ref="C2:G2"/>
    <mergeCell ref="A3:B3"/>
    <mergeCell ref="C3:G3"/>
    <mergeCell ref="A4:G4"/>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3"/>
  <sheetViews>
    <sheetView view="pageBreakPreview" topLeftCell="A2" zoomScaleNormal="100" zoomScaleSheetLayoutView="100" workbookViewId="0">
      <selection activeCell="B12" sqref="B12:I67"/>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0" t="s">
        <v>134</v>
      </c>
      <c r="B2" s="90"/>
      <c r="C2" s="90"/>
      <c r="D2" s="90"/>
      <c r="E2" s="80" t="s">
        <v>135</v>
      </c>
      <c r="F2" s="80"/>
      <c r="G2" s="80"/>
      <c r="H2" s="80"/>
      <c r="I2" s="80"/>
      <c r="J2" s="3"/>
      <c r="K2" s="3"/>
      <c r="L2" s="3"/>
      <c r="M2" s="3"/>
      <c r="N2" s="3"/>
      <c r="O2" s="3"/>
      <c r="P2" s="3"/>
      <c r="Q2" s="3"/>
      <c r="R2" s="3"/>
      <c r="S2" s="3"/>
      <c r="T2" s="3"/>
    </row>
    <row r="3" spans="1:20" ht="17.100000000000001" customHeight="1">
      <c r="A3" s="80" t="s">
        <v>136</v>
      </c>
      <c r="B3" s="80"/>
      <c r="C3" s="80"/>
      <c r="D3" s="80"/>
      <c r="E3" s="81" t="s">
        <v>137</v>
      </c>
      <c r="F3" s="81"/>
      <c r="G3" s="81"/>
      <c r="H3" s="81"/>
      <c r="I3" s="81"/>
      <c r="J3" s="3"/>
      <c r="K3" s="3"/>
      <c r="L3" s="3"/>
      <c r="M3" s="3"/>
      <c r="N3" s="3"/>
      <c r="O3" s="3"/>
      <c r="P3" s="3"/>
      <c r="Q3" s="3"/>
      <c r="R3" s="3"/>
      <c r="S3" s="3"/>
      <c r="T3" s="3"/>
    </row>
    <row r="4" spans="1:20" ht="17.100000000000001" customHeight="1">
      <c r="A4" s="80" t="s">
        <v>138</v>
      </c>
      <c r="B4" s="80"/>
      <c r="C4" s="80"/>
      <c r="D4" s="80"/>
      <c r="E4" s="79"/>
      <c r="F4" s="79"/>
      <c r="G4" s="79"/>
      <c r="H4" s="79"/>
      <c r="I4" s="79"/>
      <c r="J4" s="3"/>
      <c r="K4" s="3"/>
      <c r="L4" s="3"/>
      <c r="M4" s="3"/>
      <c r="N4" s="3"/>
      <c r="O4" s="3"/>
      <c r="P4" s="3"/>
      <c r="Q4" s="3"/>
      <c r="R4" s="3"/>
      <c r="S4" s="3"/>
      <c r="T4" s="3"/>
    </row>
    <row r="5" spans="1:20" s="49" customFormat="1" ht="12" customHeight="1">
      <c r="A5" s="93"/>
      <c r="B5" s="93"/>
      <c r="C5" s="93"/>
      <c r="D5" s="93"/>
      <c r="E5" s="48"/>
      <c r="J5" s="48"/>
      <c r="K5" s="48"/>
      <c r="L5" s="48"/>
      <c r="M5" s="48"/>
      <c r="N5" s="48"/>
      <c r="O5" s="48"/>
      <c r="P5" s="48"/>
      <c r="Q5" s="48"/>
      <c r="R5" s="48"/>
      <c r="S5" s="48"/>
      <c r="T5" s="48"/>
    </row>
    <row r="6" spans="1:20" ht="24.95" customHeight="1">
      <c r="A6" s="94" t="s">
        <v>139</v>
      </c>
      <c r="B6" s="94"/>
      <c r="C6" s="94"/>
      <c r="D6" s="94"/>
      <c r="E6" s="94"/>
      <c r="F6" s="94"/>
      <c r="G6" s="94"/>
      <c r="H6" s="94"/>
      <c r="I6" s="94"/>
      <c r="J6" s="5"/>
      <c r="K6" s="5"/>
      <c r="L6" s="5"/>
      <c r="M6" s="5"/>
      <c r="N6" s="5"/>
      <c r="O6" s="5"/>
      <c r="P6" s="5"/>
      <c r="Q6" s="5"/>
      <c r="R6" s="5"/>
      <c r="S6" s="5"/>
      <c r="T6" s="5"/>
    </row>
    <row r="7" spans="1:20" s="8" customFormat="1" ht="20.100000000000001" customHeight="1">
      <c r="A7" s="94" t="s">
        <v>140</v>
      </c>
      <c r="B7" s="94"/>
      <c r="C7" s="94"/>
      <c r="D7" s="94"/>
      <c r="E7" s="94"/>
      <c r="F7" s="94"/>
      <c r="G7" s="94"/>
      <c r="H7" s="94"/>
      <c r="I7" s="94"/>
      <c r="J7" s="50"/>
      <c r="K7" s="50"/>
      <c r="L7" s="50"/>
      <c r="M7" s="50"/>
      <c r="N7" s="50"/>
      <c r="O7" s="50"/>
      <c r="P7" s="50"/>
      <c r="Q7" s="50"/>
      <c r="R7" s="50"/>
      <c r="S7" s="50"/>
      <c r="T7" s="50"/>
    </row>
    <row r="8" spans="1:20" s="8" customFormat="1" ht="18" customHeight="1">
      <c r="A8" s="95" t="s">
        <v>141</v>
      </c>
      <c r="B8" s="95"/>
      <c r="C8" s="95"/>
      <c r="D8" s="95"/>
      <c r="E8" s="95"/>
      <c r="F8" s="95"/>
      <c r="G8" s="95"/>
      <c r="H8" s="95"/>
      <c r="I8" s="95"/>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96" t="s">
        <v>0</v>
      </c>
      <c r="B10" s="96" t="s">
        <v>142</v>
      </c>
      <c r="C10" s="99" t="s">
        <v>143</v>
      </c>
      <c r="D10" s="100"/>
      <c r="E10" s="103" t="s">
        <v>144</v>
      </c>
      <c r="F10" s="104"/>
      <c r="G10" s="103" t="s">
        <v>145</v>
      </c>
      <c r="H10" s="104"/>
      <c r="I10" s="105" t="s">
        <v>13</v>
      </c>
    </row>
    <row r="11" spans="1:20" s="12" customFormat="1" ht="30" customHeight="1">
      <c r="A11" s="97"/>
      <c r="B11" s="98"/>
      <c r="C11" s="101"/>
      <c r="D11" s="102"/>
      <c r="E11" s="52" t="s">
        <v>146</v>
      </c>
      <c r="F11" s="52" t="s">
        <v>147</v>
      </c>
      <c r="G11" s="52" t="s">
        <v>146</v>
      </c>
      <c r="H11" s="52" t="s">
        <v>147</v>
      </c>
      <c r="I11" s="97"/>
    </row>
    <row r="12" spans="1:20" s="12" customFormat="1" ht="17.45" customHeight="1">
      <c r="A12" s="45">
        <v>1</v>
      </c>
      <c r="B12" s="67" t="s">
        <v>161</v>
      </c>
      <c r="C12" s="68" t="s">
        <v>162</v>
      </c>
      <c r="D12" s="69" t="s">
        <v>163</v>
      </c>
      <c r="E12" s="45"/>
      <c r="F12" s="53" t="str">
        <f>IF(AND(E12&gt;=90),"Xuất sắc",IF(AND(E12&gt;=80),"Tốt",IF(AND(E12&gt;=70),"Khá",IF(AND(E12&gt;=60),"TB",IF(AND(E12&gt;=50),"TB",IF(AND(E12&lt;50),IF(AND(E12&gt;0),"Yếu",IF(AND(E12=0),"Không XL"," "))))))))</f>
        <v>Không XL</v>
      </c>
      <c r="G12" s="45"/>
      <c r="H12" s="53" t="str">
        <f>IF(AND(G12&gt;=90),"Xuất sắc",IF(AND(G12&gt;=80),"Tốt",IF(AND(G12&gt;=70),"Khá",IF(AND(G12&gt;=60),"TB",IF(AND(G12&gt;=50),"TB",IF(AND(G12&lt;50),IF(AND(G12&gt;0),"Yếu",IF(AND(G12=0),"Không XL"," "))))))))</f>
        <v>Không XL</v>
      </c>
      <c r="I12" s="70" t="s">
        <v>313</v>
      </c>
    </row>
    <row r="13" spans="1:20" s="12" customFormat="1" ht="17.45" customHeight="1">
      <c r="A13" s="45">
        <v>2</v>
      </c>
      <c r="B13" s="67" t="s">
        <v>164</v>
      </c>
      <c r="C13" s="68" t="s">
        <v>165</v>
      </c>
      <c r="D13" s="69" t="s">
        <v>166</v>
      </c>
      <c r="E13" s="45"/>
      <c r="F13" s="63" t="str">
        <f t="shared" ref="F13:F67" si="0">IF(AND(E13&gt;=90),"Xuất sắc",IF(AND(E13&gt;=80),"Tốt",IF(AND(E13&gt;=70),"Khá",IF(AND(E13&gt;=60),"TB",IF(AND(E13&gt;=50),"TB",IF(AND(E13&lt;50),IF(AND(E13&gt;0),"Yếu",IF(AND(E13=0),"Không XL"," "))))))))</f>
        <v>Không XL</v>
      </c>
      <c r="G13" s="45"/>
      <c r="H13" s="63" t="str">
        <f t="shared" ref="H13:H67" si="1">IF(AND(G13&gt;=90),"Xuất sắc",IF(AND(G13&gt;=80),"Tốt",IF(AND(G13&gt;=70),"Khá",IF(AND(G13&gt;=60),"TB",IF(AND(G13&gt;=50),"TB",IF(AND(G13&lt;50),IF(AND(G13&gt;0),"Yếu",IF(AND(G13=0),"Không XL"," "))))))))</f>
        <v>Không XL</v>
      </c>
      <c r="I13" s="54"/>
    </row>
    <row r="14" spans="1:20" s="12" customFormat="1" ht="17.45" customHeight="1">
      <c r="A14" s="45">
        <v>3</v>
      </c>
      <c r="B14" s="67" t="s">
        <v>167</v>
      </c>
      <c r="C14" s="68" t="s">
        <v>168</v>
      </c>
      <c r="D14" s="69" t="s">
        <v>166</v>
      </c>
      <c r="E14" s="45"/>
      <c r="F14" s="63" t="str">
        <f t="shared" si="0"/>
        <v>Không XL</v>
      </c>
      <c r="G14" s="45"/>
      <c r="H14" s="63" t="str">
        <f t="shared" si="1"/>
        <v>Không XL</v>
      </c>
      <c r="I14" s="54"/>
    </row>
    <row r="15" spans="1:20" s="12" customFormat="1" ht="17.45" customHeight="1">
      <c r="A15" s="45">
        <v>4</v>
      </c>
      <c r="B15" s="67" t="s">
        <v>169</v>
      </c>
      <c r="C15" s="68" t="s">
        <v>170</v>
      </c>
      <c r="D15" s="69" t="s">
        <v>166</v>
      </c>
      <c r="E15" s="45"/>
      <c r="F15" s="63" t="str">
        <f t="shared" si="0"/>
        <v>Không XL</v>
      </c>
      <c r="G15" s="45"/>
      <c r="H15" s="63" t="str">
        <f t="shared" si="1"/>
        <v>Không XL</v>
      </c>
      <c r="I15" s="14"/>
    </row>
    <row r="16" spans="1:20" s="12" customFormat="1" ht="17.45" customHeight="1">
      <c r="A16" s="45">
        <v>5</v>
      </c>
      <c r="B16" s="67" t="s">
        <v>171</v>
      </c>
      <c r="C16" s="68" t="s">
        <v>172</v>
      </c>
      <c r="D16" s="69" t="s">
        <v>173</v>
      </c>
      <c r="E16" s="45"/>
      <c r="F16" s="63" t="str">
        <f t="shared" si="0"/>
        <v>Không XL</v>
      </c>
      <c r="G16" s="45"/>
      <c r="H16" s="63" t="str">
        <f t="shared" si="1"/>
        <v>Không XL</v>
      </c>
      <c r="I16" s="14"/>
    </row>
    <row r="17" spans="1:9" s="12" customFormat="1" ht="17.45" customHeight="1">
      <c r="A17" s="45">
        <v>6</v>
      </c>
      <c r="B17" s="67" t="s">
        <v>174</v>
      </c>
      <c r="C17" s="68" t="s">
        <v>175</v>
      </c>
      <c r="D17" s="69" t="s">
        <v>176</v>
      </c>
      <c r="E17" s="45"/>
      <c r="F17" s="63" t="str">
        <f t="shared" si="0"/>
        <v>Không XL</v>
      </c>
      <c r="G17" s="45"/>
      <c r="H17" s="63" t="str">
        <f t="shared" si="1"/>
        <v>Không XL</v>
      </c>
      <c r="I17" s="14"/>
    </row>
    <row r="18" spans="1:9" s="12" customFormat="1" ht="17.45" customHeight="1">
      <c r="A18" s="45">
        <v>7</v>
      </c>
      <c r="B18" s="67" t="s">
        <v>177</v>
      </c>
      <c r="C18" s="68" t="s">
        <v>178</v>
      </c>
      <c r="D18" s="69" t="s">
        <v>179</v>
      </c>
      <c r="E18" s="45"/>
      <c r="F18" s="63" t="str">
        <f t="shared" si="0"/>
        <v>Không XL</v>
      </c>
      <c r="G18" s="45"/>
      <c r="H18" s="63" t="str">
        <f t="shared" si="1"/>
        <v>Không XL</v>
      </c>
      <c r="I18" s="14"/>
    </row>
    <row r="19" spans="1:9" s="12" customFormat="1" ht="17.45" customHeight="1">
      <c r="A19" s="45">
        <v>8</v>
      </c>
      <c r="B19" s="67" t="s">
        <v>180</v>
      </c>
      <c r="C19" s="68" t="s">
        <v>181</v>
      </c>
      <c r="D19" s="69" t="s">
        <v>182</v>
      </c>
      <c r="E19" s="45"/>
      <c r="F19" s="63" t="str">
        <f t="shared" si="0"/>
        <v>Không XL</v>
      </c>
      <c r="G19" s="45"/>
      <c r="H19" s="63" t="str">
        <f t="shared" si="1"/>
        <v>Không XL</v>
      </c>
      <c r="I19" s="14"/>
    </row>
    <row r="20" spans="1:9" s="12" customFormat="1" ht="17.45" customHeight="1">
      <c r="A20" s="45">
        <v>9</v>
      </c>
      <c r="B20" s="67" t="s">
        <v>183</v>
      </c>
      <c r="C20" s="68" t="s">
        <v>184</v>
      </c>
      <c r="D20" s="69" t="s">
        <v>185</v>
      </c>
      <c r="E20" s="45"/>
      <c r="F20" s="63" t="str">
        <f t="shared" si="0"/>
        <v>Không XL</v>
      </c>
      <c r="G20" s="45"/>
      <c r="H20" s="63" t="str">
        <f t="shared" si="1"/>
        <v>Không XL</v>
      </c>
      <c r="I20" s="54"/>
    </row>
    <row r="21" spans="1:9" s="12" customFormat="1" ht="17.45" customHeight="1">
      <c r="A21" s="45">
        <v>10</v>
      </c>
      <c r="B21" s="67" t="s">
        <v>186</v>
      </c>
      <c r="C21" s="68" t="s">
        <v>187</v>
      </c>
      <c r="D21" s="69" t="s">
        <v>185</v>
      </c>
      <c r="E21" s="45"/>
      <c r="F21" s="63" t="str">
        <f t="shared" si="0"/>
        <v>Không XL</v>
      </c>
      <c r="G21" s="45"/>
      <c r="H21" s="63" t="str">
        <f t="shared" si="1"/>
        <v>Không XL</v>
      </c>
      <c r="I21" s="54"/>
    </row>
    <row r="22" spans="1:9" s="12" customFormat="1" ht="17.45" customHeight="1">
      <c r="A22" s="45">
        <v>11</v>
      </c>
      <c r="B22" s="67" t="s">
        <v>188</v>
      </c>
      <c r="C22" s="68" t="s">
        <v>189</v>
      </c>
      <c r="D22" s="69" t="s">
        <v>190</v>
      </c>
      <c r="E22" s="45"/>
      <c r="F22" s="63" t="str">
        <f t="shared" si="0"/>
        <v>Không XL</v>
      </c>
      <c r="G22" s="45"/>
      <c r="H22" s="63" t="str">
        <f t="shared" si="1"/>
        <v>Không XL</v>
      </c>
      <c r="I22" s="54"/>
    </row>
    <row r="23" spans="1:9" s="12" customFormat="1" ht="17.45" customHeight="1">
      <c r="A23" s="45">
        <v>12</v>
      </c>
      <c r="B23" s="67" t="s">
        <v>191</v>
      </c>
      <c r="C23" s="68" t="s">
        <v>192</v>
      </c>
      <c r="D23" s="69" t="s">
        <v>193</v>
      </c>
      <c r="E23" s="45"/>
      <c r="F23" s="63" t="str">
        <f t="shared" si="0"/>
        <v>Không XL</v>
      </c>
      <c r="G23" s="45"/>
      <c r="H23" s="63" t="str">
        <f t="shared" si="1"/>
        <v>Không XL</v>
      </c>
      <c r="I23" s="14"/>
    </row>
    <row r="24" spans="1:9" s="12" customFormat="1" ht="17.45" customHeight="1">
      <c r="A24" s="45">
        <v>13</v>
      </c>
      <c r="B24" s="67" t="s">
        <v>194</v>
      </c>
      <c r="C24" s="68" t="s">
        <v>195</v>
      </c>
      <c r="D24" s="69" t="s">
        <v>196</v>
      </c>
      <c r="E24" s="45"/>
      <c r="F24" s="63" t="str">
        <f t="shared" si="0"/>
        <v>Không XL</v>
      </c>
      <c r="G24" s="45"/>
      <c r="H24" s="63" t="str">
        <f t="shared" si="1"/>
        <v>Không XL</v>
      </c>
      <c r="I24" s="14"/>
    </row>
    <row r="25" spans="1:9" s="12" customFormat="1" ht="17.45" customHeight="1">
      <c r="A25" s="45">
        <v>14</v>
      </c>
      <c r="B25" s="67" t="s">
        <v>197</v>
      </c>
      <c r="C25" s="68" t="s">
        <v>198</v>
      </c>
      <c r="D25" s="69" t="s">
        <v>199</v>
      </c>
      <c r="E25" s="45"/>
      <c r="F25" s="63" t="str">
        <f t="shared" si="0"/>
        <v>Không XL</v>
      </c>
      <c r="G25" s="45"/>
      <c r="H25" s="63" t="str">
        <f t="shared" si="1"/>
        <v>Không XL</v>
      </c>
      <c r="I25" s="14"/>
    </row>
    <row r="26" spans="1:9" s="12" customFormat="1" ht="17.45" customHeight="1">
      <c r="A26" s="45">
        <v>15</v>
      </c>
      <c r="B26" s="67" t="s">
        <v>200</v>
      </c>
      <c r="C26" s="68" t="s">
        <v>201</v>
      </c>
      <c r="D26" s="69" t="s">
        <v>202</v>
      </c>
      <c r="E26" s="45"/>
      <c r="F26" s="63" t="str">
        <f t="shared" si="0"/>
        <v>Không XL</v>
      </c>
      <c r="G26" s="45"/>
      <c r="H26" s="63" t="str">
        <f t="shared" si="1"/>
        <v>Không XL</v>
      </c>
      <c r="I26" s="14"/>
    </row>
    <row r="27" spans="1:9" s="12" customFormat="1" ht="17.45" customHeight="1">
      <c r="A27" s="45">
        <v>16</v>
      </c>
      <c r="B27" s="67" t="s">
        <v>203</v>
      </c>
      <c r="C27" s="68" t="s">
        <v>204</v>
      </c>
      <c r="D27" s="69" t="s">
        <v>202</v>
      </c>
      <c r="E27" s="45"/>
      <c r="F27" s="63" t="str">
        <f t="shared" si="0"/>
        <v>Không XL</v>
      </c>
      <c r="G27" s="45"/>
      <c r="H27" s="63" t="str">
        <f t="shared" si="1"/>
        <v>Không XL</v>
      </c>
      <c r="I27" s="14"/>
    </row>
    <row r="28" spans="1:9" s="12" customFormat="1" ht="17.45" customHeight="1">
      <c r="A28" s="45">
        <v>17</v>
      </c>
      <c r="B28" s="67" t="s">
        <v>205</v>
      </c>
      <c r="C28" s="68" t="s">
        <v>187</v>
      </c>
      <c r="D28" s="69" t="s">
        <v>206</v>
      </c>
      <c r="E28" s="45"/>
      <c r="F28" s="63" t="str">
        <f t="shared" si="0"/>
        <v>Không XL</v>
      </c>
      <c r="G28" s="45"/>
      <c r="H28" s="63" t="str">
        <f t="shared" si="1"/>
        <v>Không XL</v>
      </c>
      <c r="I28" s="14"/>
    </row>
    <row r="29" spans="1:9" s="12" customFormat="1" ht="17.45" customHeight="1">
      <c r="A29" s="45">
        <v>18</v>
      </c>
      <c r="B29" s="67" t="s">
        <v>207</v>
      </c>
      <c r="C29" s="68" t="s">
        <v>208</v>
      </c>
      <c r="D29" s="69" t="s">
        <v>209</v>
      </c>
      <c r="E29" s="45"/>
      <c r="F29" s="63" t="str">
        <f t="shared" si="0"/>
        <v>Không XL</v>
      </c>
      <c r="G29" s="45"/>
      <c r="H29" s="63" t="str">
        <f t="shared" si="1"/>
        <v>Không XL</v>
      </c>
      <c r="I29" s="14"/>
    </row>
    <row r="30" spans="1:9" s="12" customFormat="1" ht="17.45" customHeight="1">
      <c r="A30" s="45">
        <v>19</v>
      </c>
      <c r="B30" s="67" t="s">
        <v>210</v>
      </c>
      <c r="C30" s="68" t="s">
        <v>211</v>
      </c>
      <c r="D30" s="69" t="s">
        <v>212</v>
      </c>
      <c r="E30" s="45"/>
      <c r="F30" s="63" t="str">
        <f t="shared" si="0"/>
        <v>Không XL</v>
      </c>
      <c r="G30" s="45"/>
      <c r="H30" s="63" t="str">
        <f t="shared" si="1"/>
        <v>Không XL</v>
      </c>
      <c r="I30" s="14"/>
    </row>
    <row r="31" spans="1:9" s="12" customFormat="1" ht="17.45" customHeight="1">
      <c r="A31" s="45">
        <v>20</v>
      </c>
      <c r="B31" s="67" t="s">
        <v>213</v>
      </c>
      <c r="C31" s="68" t="s">
        <v>214</v>
      </c>
      <c r="D31" s="69" t="s">
        <v>212</v>
      </c>
      <c r="E31" s="45"/>
      <c r="F31" s="63" t="str">
        <f t="shared" si="0"/>
        <v>Không XL</v>
      </c>
      <c r="G31" s="45"/>
      <c r="H31" s="63" t="str">
        <f t="shared" si="1"/>
        <v>Không XL</v>
      </c>
      <c r="I31" s="54"/>
    </row>
    <row r="32" spans="1:9" s="12" customFormat="1" ht="17.45" customHeight="1">
      <c r="A32" s="45">
        <v>21</v>
      </c>
      <c r="B32" s="67" t="s">
        <v>215</v>
      </c>
      <c r="C32" s="68" t="s">
        <v>216</v>
      </c>
      <c r="D32" s="69" t="s">
        <v>217</v>
      </c>
      <c r="E32" s="45"/>
      <c r="F32" s="63" t="str">
        <f t="shared" si="0"/>
        <v>Không XL</v>
      </c>
      <c r="G32" s="45"/>
      <c r="H32" s="63" t="str">
        <f t="shared" si="1"/>
        <v>Không XL</v>
      </c>
      <c r="I32" s="14"/>
    </row>
    <row r="33" spans="1:9" s="12" customFormat="1" ht="17.45" customHeight="1">
      <c r="A33" s="45">
        <v>22</v>
      </c>
      <c r="B33" s="67" t="s">
        <v>218</v>
      </c>
      <c r="C33" s="68" t="s">
        <v>219</v>
      </c>
      <c r="D33" s="69" t="s">
        <v>220</v>
      </c>
      <c r="E33" s="45"/>
      <c r="F33" s="63" t="str">
        <f t="shared" si="0"/>
        <v>Không XL</v>
      </c>
      <c r="G33" s="45"/>
      <c r="H33" s="63" t="str">
        <f t="shared" si="1"/>
        <v>Không XL</v>
      </c>
      <c r="I33" s="14"/>
    </row>
    <row r="34" spans="1:9" s="12" customFormat="1" ht="17.45" customHeight="1">
      <c r="A34" s="45">
        <v>23</v>
      </c>
      <c r="B34" s="67" t="s">
        <v>221</v>
      </c>
      <c r="C34" s="68" t="s">
        <v>222</v>
      </c>
      <c r="D34" s="69" t="s">
        <v>223</v>
      </c>
      <c r="E34" s="45"/>
      <c r="F34" s="63" t="str">
        <f t="shared" si="0"/>
        <v>Không XL</v>
      </c>
      <c r="G34" s="45"/>
      <c r="H34" s="63" t="str">
        <f t="shared" si="1"/>
        <v>Không XL</v>
      </c>
      <c r="I34" s="14"/>
    </row>
    <row r="35" spans="1:9" s="12" customFormat="1" ht="17.45" customHeight="1">
      <c r="A35" s="45">
        <v>24</v>
      </c>
      <c r="B35" s="67" t="s">
        <v>224</v>
      </c>
      <c r="C35" s="68" t="s">
        <v>198</v>
      </c>
      <c r="D35" s="69" t="s">
        <v>225</v>
      </c>
      <c r="E35" s="45"/>
      <c r="F35" s="63" t="str">
        <f t="shared" si="0"/>
        <v>Không XL</v>
      </c>
      <c r="G35" s="45"/>
      <c r="H35" s="63" t="str">
        <f t="shared" si="1"/>
        <v>Không XL</v>
      </c>
      <c r="I35" s="14"/>
    </row>
    <row r="36" spans="1:9" s="12" customFormat="1" ht="17.45" customHeight="1">
      <c r="A36" s="45">
        <v>25</v>
      </c>
      <c r="B36" s="67" t="s">
        <v>226</v>
      </c>
      <c r="C36" s="68" t="s">
        <v>227</v>
      </c>
      <c r="D36" s="69" t="s">
        <v>228</v>
      </c>
      <c r="E36" s="45"/>
      <c r="F36" s="63" t="str">
        <f t="shared" si="0"/>
        <v>Không XL</v>
      </c>
      <c r="G36" s="45"/>
      <c r="H36" s="63" t="str">
        <f t="shared" si="1"/>
        <v>Không XL</v>
      </c>
      <c r="I36" s="14"/>
    </row>
    <row r="37" spans="1:9" s="12" customFormat="1" ht="17.45" customHeight="1">
      <c r="A37" s="45">
        <v>26</v>
      </c>
      <c r="B37" s="67" t="s">
        <v>229</v>
      </c>
      <c r="C37" s="68" t="s">
        <v>230</v>
      </c>
      <c r="D37" s="69" t="s">
        <v>231</v>
      </c>
      <c r="E37" s="45"/>
      <c r="F37" s="63" t="str">
        <f t="shared" si="0"/>
        <v>Không XL</v>
      </c>
      <c r="G37" s="45"/>
      <c r="H37" s="63" t="str">
        <f t="shared" si="1"/>
        <v>Không XL</v>
      </c>
      <c r="I37" s="14"/>
    </row>
    <row r="38" spans="1:9" s="12" customFormat="1" ht="17.45" customHeight="1">
      <c r="A38" s="45">
        <v>27</v>
      </c>
      <c r="B38" s="67" t="s">
        <v>232</v>
      </c>
      <c r="C38" s="68" t="s">
        <v>233</v>
      </c>
      <c r="D38" s="69" t="s">
        <v>234</v>
      </c>
      <c r="E38" s="45"/>
      <c r="F38" s="63" t="str">
        <f t="shared" si="0"/>
        <v>Không XL</v>
      </c>
      <c r="G38" s="45"/>
      <c r="H38" s="63" t="str">
        <f t="shared" si="1"/>
        <v>Không XL</v>
      </c>
      <c r="I38" s="54"/>
    </row>
    <row r="39" spans="1:9" s="12" customFormat="1" ht="17.45" customHeight="1">
      <c r="A39" s="45">
        <v>28</v>
      </c>
      <c r="B39" s="67" t="s">
        <v>235</v>
      </c>
      <c r="C39" s="68" t="s">
        <v>236</v>
      </c>
      <c r="D39" s="69" t="s">
        <v>237</v>
      </c>
      <c r="E39" s="45"/>
      <c r="F39" s="63" t="str">
        <f t="shared" si="0"/>
        <v>Không XL</v>
      </c>
      <c r="G39" s="45"/>
      <c r="H39" s="63" t="str">
        <f t="shared" si="1"/>
        <v>Không XL</v>
      </c>
      <c r="I39" s="14"/>
    </row>
    <row r="40" spans="1:9" s="12" customFormat="1" ht="17.45" customHeight="1">
      <c r="A40" s="45">
        <v>29</v>
      </c>
      <c r="B40" s="67" t="s">
        <v>238</v>
      </c>
      <c r="C40" s="68" t="s">
        <v>239</v>
      </c>
      <c r="D40" s="69" t="s">
        <v>240</v>
      </c>
      <c r="E40" s="45"/>
      <c r="F40" s="63" t="str">
        <f t="shared" si="0"/>
        <v>Không XL</v>
      </c>
      <c r="G40" s="45"/>
      <c r="H40" s="63" t="str">
        <f t="shared" si="1"/>
        <v>Không XL</v>
      </c>
      <c r="I40" s="54"/>
    </row>
    <row r="41" spans="1:9" s="12" customFormat="1" ht="17.45" customHeight="1">
      <c r="A41" s="45">
        <v>30</v>
      </c>
      <c r="B41" s="67" t="s">
        <v>241</v>
      </c>
      <c r="C41" s="68" t="s">
        <v>242</v>
      </c>
      <c r="D41" s="69" t="s">
        <v>240</v>
      </c>
      <c r="E41" s="45"/>
      <c r="F41" s="63" t="str">
        <f t="shared" si="0"/>
        <v>Không XL</v>
      </c>
      <c r="G41" s="45"/>
      <c r="H41" s="63" t="str">
        <f t="shared" si="1"/>
        <v>Không XL</v>
      </c>
      <c r="I41" s="54"/>
    </row>
    <row r="42" spans="1:9" s="12" customFormat="1" ht="17.45" customHeight="1">
      <c r="A42" s="45">
        <v>31</v>
      </c>
      <c r="B42" s="67" t="s">
        <v>243</v>
      </c>
      <c r="C42" s="68" t="s">
        <v>244</v>
      </c>
      <c r="D42" s="69" t="s">
        <v>245</v>
      </c>
      <c r="E42" s="45"/>
      <c r="F42" s="63" t="str">
        <f t="shared" si="0"/>
        <v>Không XL</v>
      </c>
      <c r="G42" s="45"/>
      <c r="H42" s="63" t="str">
        <f t="shared" si="1"/>
        <v>Không XL</v>
      </c>
      <c r="I42" s="54"/>
    </row>
    <row r="43" spans="1:9" s="12" customFormat="1" ht="17.45" customHeight="1">
      <c r="A43" s="45">
        <v>32</v>
      </c>
      <c r="B43" s="67" t="s">
        <v>246</v>
      </c>
      <c r="C43" s="68" t="s">
        <v>247</v>
      </c>
      <c r="D43" s="69" t="s">
        <v>248</v>
      </c>
      <c r="E43" s="45"/>
      <c r="F43" s="63" t="str">
        <f t="shared" si="0"/>
        <v>Không XL</v>
      </c>
      <c r="G43" s="45"/>
      <c r="H43" s="63" t="str">
        <f t="shared" si="1"/>
        <v>Không XL</v>
      </c>
      <c r="I43" s="14"/>
    </row>
    <row r="44" spans="1:9" s="12" customFormat="1" ht="17.45" customHeight="1">
      <c r="A44" s="45">
        <v>33</v>
      </c>
      <c r="B44" s="67" t="s">
        <v>249</v>
      </c>
      <c r="C44" s="68" t="s">
        <v>250</v>
      </c>
      <c r="D44" s="69" t="s">
        <v>251</v>
      </c>
      <c r="E44" s="45"/>
      <c r="F44" s="63" t="str">
        <f t="shared" si="0"/>
        <v>Không XL</v>
      </c>
      <c r="G44" s="45"/>
      <c r="H44" s="63" t="str">
        <f t="shared" si="1"/>
        <v>Không XL</v>
      </c>
      <c r="I44" s="14"/>
    </row>
    <row r="45" spans="1:9" s="12" customFormat="1" ht="17.45" customHeight="1">
      <c r="A45" s="45">
        <v>34</v>
      </c>
      <c r="B45" s="67" t="s">
        <v>252</v>
      </c>
      <c r="C45" s="68" t="s">
        <v>253</v>
      </c>
      <c r="D45" s="69" t="s">
        <v>251</v>
      </c>
      <c r="E45" s="45"/>
      <c r="F45" s="63" t="str">
        <f t="shared" si="0"/>
        <v>Không XL</v>
      </c>
      <c r="G45" s="45"/>
      <c r="H45" s="63" t="str">
        <f t="shared" si="1"/>
        <v>Không XL</v>
      </c>
      <c r="I45" s="14"/>
    </row>
    <row r="46" spans="1:9" s="12" customFormat="1" ht="17.45" customHeight="1">
      <c r="A46" s="45">
        <v>35</v>
      </c>
      <c r="B46" s="67" t="s">
        <v>254</v>
      </c>
      <c r="C46" s="68" t="s">
        <v>253</v>
      </c>
      <c r="D46" s="69" t="s">
        <v>255</v>
      </c>
      <c r="E46" s="45"/>
      <c r="F46" s="63" t="str">
        <f t="shared" si="0"/>
        <v>Không XL</v>
      </c>
      <c r="G46" s="45"/>
      <c r="H46" s="63" t="str">
        <f t="shared" si="1"/>
        <v>Không XL</v>
      </c>
      <c r="I46" s="14"/>
    </row>
    <row r="47" spans="1:9" s="12" customFormat="1" ht="17.45" customHeight="1">
      <c r="A47" s="45">
        <v>36</v>
      </c>
      <c r="B47" s="67" t="s">
        <v>256</v>
      </c>
      <c r="C47" s="68" t="s">
        <v>257</v>
      </c>
      <c r="D47" s="69" t="s">
        <v>258</v>
      </c>
      <c r="E47" s="45"/>
      <c r="F47" s="63" t="str">
        <f t="shared" si="0"/>
        <v>Không XL</v>
      </c>
      <c r="G47" s="45"/>
      <c r="H47" s="63" t="str">
        <f t="shared" si="1"/>
        <v>Không XL</v>
      </c>
      <c r="I47" s="14"/>
    </row>
    <row r="48" spans="1:9" s="12" customFormat="1" ht="17.45" customHeight="1">
      <c r="A48" s="45">
        <v>37</v>
      </c>
      <c r="B48" s="67" t="s">
        <v>259</v>
      </c>
      <c r="C48" s="68" t="s">
        <v>260</v>
      </c>
      <c r="D48" s="69" t="s">
        <v>261</v>
      </c>
      <c r="E48" s="45"/>
      <c r="F48" s="63" t="str">
        <f t="shared" si="0"/>
        <v>Không XL</v>
      </c>
      <c r="G48" s="45"/>
      <c r="H48" s="63" t="str">
        <f t="shared" si="1"/>
        <v>Không XL</v>
      </c>
      <c r="I48" s="14"/>
    </row>
    <row r="49" spans="1:9" s="12" customFormat="1" ht="17.45" customHeight="1">
      <c r="A49" s="45">
        <v>38</v>
      </c>
      <c r="B49" s="67" t="s">
        <v>262</v>
      </c>
      <c r="C49" s="68" t="s">
        <v>263</v>
      </c>
      <c r="D49" s="69" t="s">
        <v>264</v>
      </c>
      <c r="E49" s="45"/>
      <c r="F49" s="63" t="str">
        <f t="shared" si="0"/>
        <v>Không XL</v>
      </c>
      <c r="G49" s="45"/>
      <c r="H49" s="63" t="str">
        <f t="shared" si="1"/>
        <v>Không XL</v>
      </c>
      <c r="I49" s="14"/>
    </row>
    <row r="50" spans="1:9" s="12" customFormat="1" ht="17.45" customHeight="1">
      <c r="A50" s="45">
        <v>39</v>
      </c>
      <c r="B50" s="67" t="s">
        <v>265</v>
      </c>
      <c r="C50" s="68" t="s">
        <v>263</v>
      </c>
      <c r="D50" s="69" t="s">
        <v>266</v>
      </c>
      <c r="E50" s="45"/>
      <c r="F50" s="63" t="str">
        <f t="shared" si="0"/>
        <v>Không XL</v>
      </c>
      <c r="G50" s="45"/>
      <c r="H50" s="63" t="str">
        <f t="shared" si="1"/>
        <v>Không XL</v>
      </c>
      <c r="I50" s="14"/>
    </row>
    <row r="51" spans="1:9" s="12" customFormat="1" ht="17.45" customHeight="1">
      <c r="A51" s="45">
        <v>40</v>
      </c>
      <c r="B51" s="67" t="s">
        <v>267</v>
      </c>
      <c r="C51" s="68" t="s">
        <v>268</v>
      </c>
      <c r="D51" s="69" t="s">
        <v>269</v>
      </c>
      <c r="E51" s="45"/>
      <c r="F51" s="63" t="str">
        <f t="shared" si="0"/>
        <v>Không XL</v>
      </c>
      <c r="G51" s="45"/>
      <c r="H51" s="63" t="str">
        <f t="shared" si="1"/>
        <v>Không XL</v>
      </c>
      <c r="I51" s="54"/>
    </row>
    <row r="52" spans="1:9" s="12" customFormat="1" ht="17.45" customHeight="1">
      <c r="A52" s="45">
        <v>41</v>
      </c>
      <c r="B52" s="67" t="s">
        <v>270</v>
      </c>
      <c r="C52" s="68" t="s">
        <v>271</v>
      </c>
      <c r="D52" s="69" t="s">
        <v>272</v>
      </c>
      <c r="E52" s="45"/>
      <c r="F52" s="63" t="str">
        <f t="shared" si="0"/>
        <v>Không XL</v>
      </c>
      <c r="G52" s="45"/>
      <c r="H52" s="63" t="str">
        <f t="shared" si="1"/>
        <v>Không XL</v>
      </c>
      <c r="I52" s="14"/>
    </row>
    <row r="53" spans="1:9" s="12" customFormat="1" ht="17.45" customHeight="1">
      <c r="A53" s="45">
        <v>42</v>
      </c>
      <c r="B53" s="67" t="s">
        <v>273</v>
      </c>
      <c r="C53" s="68" t="s">
        <v>274</v>
      </c>
      <c r="D53" s="69" t="s">
        <v>275</v>
      </c>
      <c r="E53" s="45"/>
      <c r="F53" s="63" t="str">
        <f t="shared" si="0"/>
        <v>Không XL</v>
      </c>
      <c r="G53" s="45"/>
      <c r="H53" s="63" t="str">
        <f t="shared" si="1"/>
        <v>Không XL</v>
      </c>
      <c r="I53" s="14"/>
    </row>
    <row r="54" spans="1:9" s="12" customFormat="1" ht="17.45" customHeight="1">
      <c r="A54" s="45">
        <v>43</v>
      </c>
      <c r="B54" s="67" t="s">
        <v>276</v>
      </c>
      <c r="C54" s="68" t="s">
        <v>277</v>
      </c>
      <c r="D54" s="69" t="s">
        <v>278</v>
      </c>
      <c r="E54" s="45"/>
      <c r="F54" s="63" t="str">
        <f t="shared" si="0"/>
        <v>Không XL</v>
      </c>
      <c r="G54" s="45"/>
      <c r="H54" s="63" t="str">
        <f t="shared" si="1"/>
        <v>Không XL</v>
      </c>
      <c r="I54" s="14"/>
    </row>
    <row r="55" spans="1:9" s="12" customFormat="1" ht="17.45" customHeight="1">
      <c r="A55" s="45">
        <v>44</v>
      </c>
      <c r="B55" s="67" t="s">
        <v>279</v>
      </c>
      <c r="C55" s="68" t="s">
        <v>280</v>
      </c>
      <c r="D55" s="69" t="s">
        <v>281</v>
      </c>
      <c r="E55" s="45"/>
      <c r="F55" s="63" t="str">
        <f t="shared" si="0"/>
        <v>Không XL</v>
      </c>
      <c r="G55" s="45"/>
      <c r="H55" s="63" t="str">
        <f t="shared" si="1"/>
        <v>Không XL</v>
      </c>
      <c r="I55" s="14"/>
    </row>
    <row r="56" spans="1:9" s="12" customFormat="1" ht="17.45" customHeight="1">
      <c r="A56" s="45">
        <v>45</v>
      </c>
      <c r="B56" s="67" t="s">
        <v>282</v>
      </c>
      <c r="C56" s="68" t="s">
        <v>283</v>
      </c>
      <c r="D56" s="69" t="s">
        <v>284</v>
      </c>
      <c r="E56" s="45"/>
      <c r="F56" s="63" t="str">
        <f t="shared" si="0"/>
        <v>Không XL</v>
      </c>
      <c r="G56" s="45"/>
      <c r="H56" s="63" t="str">
        <f t="shared" si="1"/>
        <v>Không XL</v>
      </c>
      <c r="I56" s="14"/>
    </row>
    <row r="57" spans="1:9" s="12" customFormat="1" ht="17.45" customHeight="1">
      <c r="A57" s="45">
        <v>46</v>
      </c>
      <c r="B57" s="67" t="s">
        <v>285</v>
      </c>
      <c r="C57" s="68" t="s">
        <v>286</v>
      </c>
      <c r="D57" s="69" t="s">
        <v>287</v>
      </c>
      <c r="E57" s="45"/>
      <c r="F57" s="63" t="str">
        <f t="shared" si="0"/>
        <v>Không XL</v>
      </c>
      <c r="G57" s="45"/>
      <c r="H57" s="63" t="str">
        <f t="shared" si="1"/>
        <v>Không XL</v>
      </c>
      <c r="I57" s="14"/>
    </row>
    <row r="58" spans="1:9" s="12" customFormat="1" ht="17.45" customHeight="1">
      <c r="A58" s="45">
        <v>47</v>
      </c>
      <c r="B58" s="67" t="s">
        <v>288</v>
      </c>
      <c r="C58" s="68" t="s">
        <v>289</v>
      </c>
      <c r="D58" s="69" t="s">
        <v>290</v>
      </c>
      <c r="E58" s="45"/>
      <c r="F58" s="63" t="str">
        <f t="shared" si="0"/>
        <v>Không XL</v>
      </c>
      <c r="G58" s="45"/>
      <c r="H58" s="63" t="str">
        <f t="shared" si="1"/>
        <v>Không XL</v>
      </c>
      <c r="I58" s="54"/>
    </row>
    <row r="59" spans="1:9" s="12" customFormat="1" ht="17.45" customHeight="1">
      <c r="A59" s="45">
        <v>48</v>
      </c>
      <c r="B59" s="67" t="s">
        <v>291</v>
      </c>
      <c r="C59" s="68" t="s">
        <v>292</v>
      </c>
      <c r="D59" s="69" t="s">
        <v>293</v>
      </c>
      <c r="E59" s="45"/>
      <c r="F59" s="63" t="str">
        <f t="shared" si="0"/>
        <v>Không XL</v>
      </c>
      <c r="G59" s="45"/>
      <c r="H59" s="63" t="str">
        <f t="shared" si="1"/>
        <v>Không XL</v>
      </c>
      <c r="I59" s="14"/>
    </row>
    <row r="60" spans="1:9" s="12" customFormat="1" ht="17.45" customHeight="1">
      <c r="A60" s="45">
        <v>49</v>
      </c>
      <c r="B60" s="67" t="s">
        <v>294</v>
      </c>
      <c r="C60" s="68" t="s">
        <v>295</v>
      </c>
      <c r="D60" s="69" t="s">
        <v>296</v>
      </c>
      <c r="E60" s="45"/>
      <c r="F60" s="63" t="str">
        <f t="shared" si="0"/>
        <v>Không XL</v>
      </c>
      <c r="G60" s="45"/>
      <c r="H60" s="63" t="str">
        <f t="shared" si="1"/>
        <v>Không XL</v>
      </c>
      <c r="I60" s="54"/>
    </row>
    <row r="61" spans="1:9" s="12" customFormat="1" ht="17.45" customHeight="1">
      <c r="A61" s="45">
        <v>50</v>
      </c>
      <c r="B61" s="67" t="s">
        <v>297</v>
      </c>
      <c r="C61" s="68" t="s">
        <v>178</v>
      </c>
      <c r="D61" s="69" t="s">
        <v>298</v>
      </c>
      <c r="E61" s="45"/>
      <c r="F61" s="63" t="str">
        <f t="shared" si="0"/>
        <v>Không XL</v>
      </c>
      <c r="G61" s="45"/>
      <c r="H61" s="63" t="str">
        <f t="shared" si="1"/>
        <v>Không XL</v>
      </c>
      <c r="I61" s="54"/>
    </row>
    <row r="62" spans="1:9" s="12" customFormat="1" ht="17.45" customHeight="1">
      <c r="A62" s="45">
        <v>51</v>
      </c>
      <c r="B62" s="67" t="s">
        <v>299</v>
      </c>
      <c r="C62" s="68" t="s">
        <v>195</v>
      </c>
      <c r="D62" s="69" t="s">
        <v>300</v>
      </c>
      <c r="E62" s="45"/>
      <c r="F62" s="63" t="str">
        <f t="shared" si="0"/>
        <v>Không XL</v>
      </c>
      <c r="G62" s="45"/>
      <c r="H62" s="63" t="str">
        <f t="shared" si="1"/>
        <v>Không XL</v>
      </c>
      <c r="I62" s="54"/>
    </row>
    <row r="63" spans="1:9" s="12" customFormat="1" ht="17.45" customHeight="1">
      <c r="A63" s="45">
        <v>52</v>
      </c>
      <c r="B63" s="67" t="s">
        <v>301</v>
      </c>
      <c r="C63" s="68" t="s">
        <v>302</v>
      </c>
      <c r="D63" s="69" t="s">
        <v>303</v>
      </c>
      <c r="E63" s="45"/>
      <c r="F63" s="63" t="str">
        <f t="shared" si="0"/>
        <v>Không XL</v>
      </c>
      <c r="G63" s="45"/>
      <c r="H63" s="63" t="str">
        <f t="shared" si="1"/>
        <v>Không XL</v>
      </c>
      <c r="I63" s="14"/>
    </row>
    <row r="64" spans="1:9" s="12" customFormat="1" ht="17.45" customHeight="1">
      <c r="A64" s="45">
        <v>53</v>
      </c>
      <c r="B64" s="67" t="s">
        <v>304</v>
      </c>
      <c r="C64" s="68" t="s">
        <v>305</v>
      </c>
      <c r="D64" s="69" t="s">
        <v>303</v>
      </c>
      <c r="E64" s="45"/>
      <c r="F64" s="63" t="str">
        <f t="shared" si="0"/>
        <v>Không XL</v>
      </c>
      <c r="G64" s="45"/>
      <c r="H64" s="63" t="str">
        <f t="shared" si="1"/>
        <v>Không XL</v>
      </c>
      <c r="I64" s="14"/>
    </row>
    <row r="65" spans="1:10" s="12" customFormat="1" ht="17.45" customHeight="1">
      <c r="A65" s="45">
        <v>54</v>
      </c>
      <c r="B65" s="67" t="s">
        <v>306</v>
      </c>
      <c r="C65" s="68" t="s">
        <v>307</v>
      </c>
      <c r="D65" s="69" t="s">
        <v>308</v>
      </c>
      <c r="E65" s="45"/>
      <c r="F65" s="63" t="str">
        <f t="shared" si="0"/>
        <v>Không XL</v>
      </c>
      <c r="G65" s="45"/>
      <c r="H65" s="63" t="str">
        <f t="shared" si="1"/>
        <v>Không XL</v>
      </c>
      <c r="I65" s="14"/>
    </row>
    <row r="66" spans="1:10" s="12" customFormat="1" ht="17.45" customHeight="1">
      <c r="A66" s="45">
        <v>55</v>
      </c>
      <c r="B66" s="67" t="s">
        <v>309</v>
      </c>
      <c r="C66" s="68" t="s">
        <v>310</v>
      </c>
      <c r="D66" s="69" t="s">
        <v>311</v>
      </c>
      <c r="E66" s="45"/>
      <c r="F66" s="63" t="str">
        <f t="shared" si="0"/>
        <v>Không XL</v>
      </c>
      <c r="G66" s="45"/>
      <c r="H66" s="63" t="str">
        <f t="shared" si="1"/>
        <v>Không XL</v>
      </c>
      <c r="I66" s="14"/>
    </row>
    <row r="67" spans="1:10" s="12" customFormat="1" ht="17.45" customHeight="1">
      <c r="A67" s="45">
        <v>56</v>
      </c>
      <c r="B67" s="67" t="s">
        <v>312</v>
      </c>
      <c r="C67" s="68" t="s">
        <v>211</v>
      </c>
      <c r="D67" s="69" t="s">
        <v>311</v>
      </c>
      <c r="E67" s="45"/>
      <c r="F67" s="63" t="str">
        <f t="shared" si="0"/>
        <v>Không XL</v>
      </c>
      <c r="G67" s="45"/>
      <c r="H67" s="63" t="str">
        <f t="shared" si="1"/>
        <v>Không XL</v>
      </c>
      <c r="I67" s="14"/>
    </row>
    <row r="68" spans="1:10" ht="20.100000000000001" customHeight="1">
      <c r="A68" s="46"/>
      <c r="B68" s="46"/>
      <c r="C68" s="106" t="s">
        <v>148</v>
      </c>
      <c r="D68" s="106"/>
      <c r="E68" s="106"/>
      <c r="F68" s="106"/>
      <c r="G68" s="106"/>
      <c r="H68" s="106"/>
      <c r="I68" s="106"/>
    </row>
    <row r="69" spans="1:10" ht="18" customHeight="1">
      <c r="C69" s="107" t="s">
        <v>149</v>
      </c>
      <c r="D69" s="108"/>
      <c r="E69" s="111" t="s">
        <v>144</v>
      </c>
      <c r="F69" s="112"/>
      <c r="G69" s="111" t="s">
        <v>145</v>
      </c>
      <c r="H69" s="112"/>
      <c r="I69" s="113" t="s">
        <v>13</v>
      </c>
    </row>
    <row r="70" spans="1:10" s="12" customFormat="1" ht="18" customHeight="1">
      <c r="C70" s="109"/>
      <c r="D70" s="110"/>
      <c r="E70" s="52" t="s">
        <v>150</v>
      </c>
      <c r="F70" s="19" t="s">
        <v>151</v>
      </c>
      <c r="G70" s="52" t="s">
        <v>150</v>
      </c>
      <c r="H70" s="19" t="s">
        <v>151</v>
      </c>
      <c r="I70" s="114"/>
    </row>
    <row r="71" spans="1:10" ht="18" customHeight="1">
      <c r="C71" s="91" t="s">
        <v>152</v>
      </c>
      <c r="D71" s="92"/>
      <c r="E71" s="55">
        <f>COUNTIF(F12:F67,"Xuất sắc")</f>
        <v>0</v>
      </c>
      <c r="F71" s="56">
        <f t="shared" ref="F71:F76" si="2">E71*100/$A$67</f>
        <v>0</v>
      </c>
      <c r="G71" s="55">
        <f>COUNTIF(H12:H67,"Xuất sắc")</f>
        <v>0</v>
      </c>
      <c r="H71" s="56">
        <f t="shared" ref="H71:H76" si="3">G71*100/$A$67</f>
        <v>0</v>
      </c>
      <c r="I71" s="57"/>
    </row>
    <row r="72" spans="1:10" ht="18" customHeight="1">
      <c r="C72" s="91" t="s">
        <v>153</v>
      </c>
      <c r="D72" s="92"/>
      <c r="E72" s="55">
        <f>COUNTIF(F12:F67,"Tốt")</f>
        <v>0</v>
      </c>
      <c r="F72" s="56">
        <f t="shared" si="2"/>
        <v>0</v>
      </c>
      <c r="G72" s="55">
        <f>COUNTIF(H12:H67,"Tốt")</f>
        <v>0</v>
      </c>
      <c r="H72" s="56">
        <f t="shared" si="3"/>
        <v>0</v>
      </c>
      <c r="I72" s="57"/>
    </row>
    <row r="73" spans="1:10" ht="18" customHeight="1">
      <c r="C73" s="91" t="s">
        <v>154</v>
      </c>
      <c r="D73" s="92"/>
      <c r="E73" s="55">
        <f>COUNTIF(F12:F67,"Khá")</f>
        <v>0</v>
      </c>
      <c r="F73" s="56">
        <f t="shared" si="2"/>
        <v>0</v>
      </c>
      <c r="G73" s="55">
        <f>COUNTIF(H12:H67,"Khá")</f>
        <v>0</v>
      </c>
      <c r="H73" s="56">
        <f t="shared" si="3"/>
        <v>0</v>
      </c>
      <c r="I73" s="57"/>
    </row>
    <row r="74" spans="1:10" ht="18" customHeight="1">
      <c r="C74" s="91" t="s">
        <v>155</v>
      </c>
      <c r="D74" s="92"/>
      <c r="E74" s="55">
        <f>COUNTIF(F12:F67,"TB")</f>
        <v>0</v>
      </c>
      <c r="F74" s="56">
        <f t="shared" si="2"/>
        <v>0</v>
      </c>
      <c r="G74" s="55">
        <f>COUNTIF(H12:H67,"TB")</f>
        <v>0</v>
      </c>
      <c r="H74" s="56">
        <f t="shared" si="3"/>
        <v>0</v>
      </c>
      <c r="I74" s="57"/>
    </row>
    <row r="75" spans="1:10" ht="18" customHeight="1">
      <c r="C75" s="91" t="s">
        <v>156</v>
      </c>
      <c r="D75" s="92"/>
      <c r="E75" s="55">
        <f>COUNTIF(F12:F67,"Yếu")</f>
        <v>0</v>
      </c>
      <c r="F75" s="56">
        <f t="shared" si="2"/>
        <v>0</v>
      </c>
      <c r="G75" s="55">
        <f>COUNTIF(H12:H67,"Yếu")</f>
        <v>0</v>
      </c>
      <c r="H75" s="56">
        <f t="shared" si="3"/>
        <v>0</v>
      </c>
      <c r="I75" s="57"/>
    </row>
    <row r="76" spans="1:10" ht="18" customHeight="1" thickBot="1">
      <c r="C76" s="115" t="s">
        <v>157</v>
      </c>
      <c r="D76" s="116"/>
      <c r="E76" s="58">
        <f>COUNTIF(F12:F67,"Không XL")</f>
        <v>56</v>
      </c>
      <c r="F76" s="59">
        <f t="shared" si="2"/>
        <v>100</v>
      </c>
      <c r="G76" s="58">
        <f>COUNTIF(H12:H67,"Không XL")</f>
        <v>56</v>
      </c>
      <c r="H76" s="59">
        <f t="shared" si="3"/>
        <v>100</v>
      </c>
      <c r="I76" s="60"/>
    </row>
    <row r="77" spans="1:10">
      <c r="C77" s="44"/>
      <c r="D77" s="44"/>
      <c r="F77" s="61"/>
    </row>
    <row r="78" spans="1:10" ht="18" customHeight="1">
      <c r="E78" s="117" t="s">
        <v>158</v>
      </c>
      <c r="F78" s="117"/>
      <c r="G78" s="117"/>
      <c r="H78" s="117"/>
      <c r="I78" s="117"/>
    </row>
    <row r="79" spans="1:10" ht="18" customHeight="1">
      <c r="A79" s="79" t="s">
        <v>159</v>
      </c>
      <c r="B79" s="79"/>
      <c r="C79" s="79"/>
      <c r="D79" s="79"/>
      <c r="E79" s="79"/>
      <c r="F79" s="79" t="s">
        <v>144</v>
      </c>
      <c r="G79" s="79"/>
      <c r="H79" s="79"/>
      <c r="I79" s="62" t="s">
        <v>160</v>
      </c>
      <c r="J79" s="62"/>
    </row>
    <row r="80" spans="1:10" ht="18" customHeight="1"/>
    <row r="81" spans="1:1" ht="18" customHeight="1"/>
    <row r="82" spans="1:1" ht="18" customHeight="1"/>
    <row r="83" spans="1:1" ht="18" customHeight="1">
      <c r="A83" s="4">
        <v>1</v>
      </c>
    </row>
  </sheetData>
  <mergeCells count="30">
    <mergeCell ref="A79:E79"/>
    <mergeCell ref="F79:H79"/>
    <mergeCell ref="C72:D72"/>
    <mergeCell ref="C73:D73"/>
    <mergeCell ref="C74:D74"/>
    <mergeCell ref="C75:D75"/>
    <mergeCell ref="C76:D76"/>
    <mergeCell ref="E78:I78"/>
    <mergeCell ref="C71:D71"/>
    <mergeCell ref="A5:D5"/>
    <mergeCell ref="A6:I6"/>
    <mergeCell ref="A7:I7"/>
    <mergeCell ref="A8:I8"/>
    <mergeCell ref="A10:A11"/>
    <mergeCell ref="B10:B11"/>
    <mergeCell ref="C10:D11"/>
    <mergeCell ref="E10:F10"/>
    <mergeCell ref="G10:H10"/>
    <mergeCell ref="I10:I11"/>
    <mergeCell ref="C68:I68"/>
    <mergeCell ref="C69:D70"/>
    <mergeCell ref="E69:F69"/>
    <mergeCell ref="G69:H69"/>
    <mergeCell ref="I69:I70"/>
    <mergeCell ref="A2:D2"/>
    <mergeCell ref="E2:I2"/>
    <mergeCell ref="A3:D3"/>
    <mergeCell ref="E3:I3"/>
    <mergeCell ref="A4:D4"/>
    <mergeCell ref="E4:I4"/>
  </mergeCells>
  <conditionalFormatting sqref="F12:F67 H12:H67">
    <cfRule type="cellIs" dxfId="25" priority="1" stopIfTrue="1" operator="equal">
      <formula>"SVG"</formula>
    </cfRule>
    <cfRule type="cellIs" dxfId="24" priority="2" stopIfTrue="1" operator="equal">
      <formula>"SVXS"</formula>
    </cfRule>
  </conditionalFormatting>
  <pageMargins left="0.5" right="0.25" top="0.5" bottom="0.5" header="0" footer="0.25"/>
  <pageSetup paperSize="9"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9"/>
  <sheetViews>
    <sheetView topLeftCell="A37" workbookViewId="0">
      <selection activeCell="G21" sqref="G21"/>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0" t="s">
        <v>134</v>
      </c>
      <c r="B2" s="90"/>
      <c r="C2" s="90"/>
      <c r="D2" s="90"/>
      <c r="E2" s="80" t="s">
        <v>135</v>
      </c>
      <c r="F2" s="80"/>
      <c r="G2" s="80"/>
      <c r="H2" s="80"/>
      <c r="I2" s="80"/>
      <c r="J2" s="3"/>
      <c r="K2" s="3"/>
      <c r="L2" s="3"/>
      <c r="M2" s="3"/>
      <c r="N2" s="3"/>
      <c r="O2" s="3"/>
      <c r="P2" s="3"/>
      <c r="Q2" s="3"/>
      <c r="R2" s="3"/>
      <c r="S2" s="3"/>
      <c r="T2" s="3"/>
    </row>
    <row r="3" spans="1:20" ht="17.100000000000001" customHeight="1">
      <c r="A3" s="80" t="s">
        <v>136</v>
      </c>
      <c r="B3" s="80"/>
      <c r="C3" s="80"/>
      <c r="D3" s="80"/>
      <c r="E3" s="81" t="s">
        <v>137</v>
      </c>
      <c r="F3" s="81"/>
      <c r="G3" s="81"/>
      <c r="H3" s="81"/>
      <c r="I3" s="81"/>
      <c r="J3" s="3"/>
      <c r="K3" s="3"/>
      <c r="L3" s="3"/>
      <c r="M3" s="3"/>
      <c r="N3" s="3"/>
      <c r="O3" s="3"/>
      <c r="P3" s="3"/>
      <c r="Q3" s="3"/>
      <c r="R3" s="3"/>
      <c r="S3" s="3"/>
      <c r="T3" s="3"/>
    </row>
    <row r="4" spans="1:20" ht="17.100000000000001" customHeight="1">
      <c r="A4" s="80" t="s">
        <v>138</v>
      </c>
      <c r="B4" s="80"/>
      <c r="C4" s="80"/>
      <c r="D4" s="80"/>
      <c r="E4" s="79"/>
      <c r="F4" s="79"/>
      <c r="G4" s="79"/>
      <c r="H4" s="79"/>
      <c r="I4" s="79"/>
      <c r="J4" s="3"/>
      <c r="K4" s="3"/>
      <c r="L4" s="3"/>
      <c r="M4" s="3"/>
      <c r="N4" s="3"/>
      <c r="O4" s="3"/>
      <c r="P4" s="3"/>
      <c r="Q4" s="3"/>
      <c r="R4" s="3"/>
      <c r="S4" s="3"/>
      <c r="T4" s="3"/>
    </row>
    <row r="5" spans="1:20" s="49" customFormat="1" ht="12" customHeight="1">
      <c r="A5" s="93"/>
      <c r="B5" s="93"/>
      <c r="C5" s="93"/>
      <c r="D5" s="93"/>
      <c r="E5" s="48"/>
      <c r="J5" s="48"/>
      <c r="K5" s="48"/>
      <c r="L5" s="48"/>
      <c r="M5" s="48"/>
      <c r="N5" s="48"/>
      <c r="O5" s="48"/>
      <c r="P5" s="48"/>
      <c r="Q5" s="48"/>
      <c r="R5" s="48"/>
      <c r="S5" s="48"/>
      <c r="T5" s="48"/>
    </row>
    <row r="6" spans="1:20" ht="24.95" customHeight="1">
      <c r="A6" s="94" t="s">
        <v>139</v>
      </c>
      <c r="B6" s="94"/>
      <c r="C6" s="94"/>
      <c r="D6" s="94"/>
      <c r="E6" s="94"/>
      <c r="F6" s="94"/>
      <c r="G6" s="94"/>
      <c r="H6" s="94"/>
      <c r="I6" s="94"/>
      <c r="J6" s="5"/>
      <c r="K6" s="5"/>
      <c r="L6" s="5"/>
      <c r="M6" s="5"/>
      <c r="N6" s="5"/>
      <c r="O6" s="5"/>
      <c r="P6" s="5"/>
      <c r="Q6" s="5"/>
      <c r="R6" s="5"/>
      <c r="S6" s="5"/>
      <c r="T6" s="5"/>
    </row>
    <row r="7" spans="1:20" s="8" customFormat="1" ht="20.100000000000001" customHeight="1">
      <c r="A7" s="94" t="s">
        <v>140</v>
      </c>
      <c r="B7" s="94"/>
      <c r="C7" s="94"/>
      <c r="D7" s="94"/>
      <c r="E7" s="94"/>
      <c r="F7" s="94"/>
      <c r="G7" s="94"/>
      <c r="H7" s="94"/>
      <c r="I7" s="94"/>
      <c r="J7" s="50"/>
      <c r="K7" s="50"/>
      <c r="L7" s="50"/>
      <c r="M7" s="50"/>
      <c r="N7" s="50"/>
      <c r="O7" s="50"/>
      <c r="P7" s="50"/>
      <c r="Q7" s="50"/>
      <c r="R7" s="50"/>
      <c r="S7" s="50"/>
      <c r="T7" s="50"/>
    </row>
    <row r="8" spans="1:20" s="8" customFormat="1" ht="18" customHeight="1">
      <c r="A8" s="95" t="s">
        <v>959</v>
      </c>
      <c r="B8" s="95"/>
      <c r="C8" s="95"/>
      <c r="D8" s="95"/>
      <c r="E8" s="95"/>
      <c r="F8" s="95"/>
      <c r="G8" s="95"/>
      <c r="H8" s="95"/>
      <c r="I8" s="95"/>
      <c r="J8" s="7"/>
      <c r="K8" s="7"/>
      <c r="L8" s="7"/>
      <c r="M8" s="7"/>
      <c r="N8" s="7"/>
      <c r="O8" s="7"/>
      <c r="P8" s="7"/>
      <c r="Q8" s="7"/>
      <c r="R8" s="7"/>
      <c r="S8" s="7"/>
      <c r="T8" s="7"/>
    </row>
    <row r="9" spans="1:20" s="8" customFormat="1" ht="12" customHeight="1">
      <c r="A9" s="66"/>
      <c r="B9" s="66"/>
      <c r="C9" s="66"/>
      <c r="D9" s="66"/>
      <c r="E9" s="66"/>
      <c r="F9" s="66"/>
      <c r="G9" s="66"/>
      <c r="H9" s="66"/>
      <c r="I9" s="66"/>
      <c r="J9" s="7"/>
      <c r="K9" s="7"/>
      <c r="L9" s="7"/>
      <c r="M9" s="7"/>
      <c r="N9" s="7"/>
      <c r="O9" s="7"/>
      <c r="P9" s="7"/>
      <c r="Q9" s="7"/>
      <c r="R9" s="7"/>
      <c r="S9" s="7"/>
      <c r="T9" s="7"/>
    </row>
    <row r="10" spans="1:20" s="12" customFormat="1" ht="18" customHeight="1">
      <c r="A10" s="96" t="s">
        <v>0</v>
      </c>
      <c r="B10" s="96" t="s">
        <v>142</v>
      </c>
      <c r="C10" s="99" t="s">
        <v>143</v>
      </c>
      <c r="D10" s="100"/>
      <c r="E10" s="103" t="s">
        <v>144</v>
      </c>
      <c r="F10" s="104"/>
      <c r="G10" s="103" t="s">
        <v>145</v>
      </c>
      <c r="H10" s="104"/>
      <c r="I10" s="105" t="s">
        <v>13</v>
      </c>
    </row>
    <row r="11" spans="1:20" s="12" customFormat="1" ht="30" customHeight="1">
      <c r="A11" s="97"/>
      <c r="B11" s="98"/>
      <c r="C11" s="101"/>
      <c r="D11" s="102"/>
      <c r="E11" s="52" t="s">
        <v>146</v>
      </c>
      <c r="F11" s="52" t="s">
        <v>147</v>
      </c>
      <c r="G11" s="52" t="s">
        <v>146</v>
      </c>
      <c r="H11" s="52" t="s">
        <v>147</v>
      </c>
      <c r="I11" s="97"/>
    </row>
    <row r="12" spans="1:20" s="12" customFormat="1" ht="17.45" customHeight="1">
      <c r="A12" s="65">
        <v>1</v>
      </c>
      <c r="B12" s="72" t="s">
        <v>316</v>
      </c>
      <c r="C12" s="73" t="s">
        <v>317</v>
      </c>
      <c r="D12" s="74" t="s">
        <v>318</v>
      </c>
      <c r="E12" s="65"/>
      <c r="F12" s="53" t="str">
        <f>IF(AND(E12&gt;=90),"Xuất sắc",IF(AND(E12&gt;=80),"Tốt",IF(AND(E12&gt;=70),"Khá",IF(AND(E12&gt;=60),"TB",IF(AND(E12&gt;=50),"TB",IF(AND(E12&lt;50),IF(AND(E12&gt;0),"Yếu",IF(AND(E12=0),"Không XL"," "))))))))</f>
        <v>Không XL</v>
      </c>
      <c r="G12" s="65"/>
      <c r="H12" s="53"/>
      <c r="I12" s="70"/>
    </row>
    <row r="13" spans="1:20" s="12" customFormat="1" ht="17.45" customHeight="1">
      <c r="A13" s="65">
        <v>2</v>
      </c>
      <c r="B13" s="72" t="s">
        <v>319</v>
      </c>
      <c r="C13" s="73" t="s">
        <v>320</v>
      </c>
      <c r="D13" s="74" t="s">
        <v>166</v>
      </c>
      <c r="E13" s="65"/>
      <c r="F13" s="63" t="str">
        <f t="shared" ref="F13:F63" si="0">IF(AND(E13&gt;=90),"Xuất sắc",IF(AND(E13&gt;=80),"Tốt",IF(AND(E13&gt;=70),"Khá",IF(AND(E13&gt;=60),"TB",IF(AND(E13&gt;=50),"TB",IF(AND(E13&lt;50),IF(AND(E13&gt;0),"Yếu",IF(AND(E13=0),"Không XL"," "))))))))</f>
        <v>Không XL</v>
      </c>
      <c r="G13" s="65"/>
      <c r="H13" s="63" t="str">
        <f t="shared" ref="H13:H63" si="1">IF(AND(G13&gt;=90),"Xuất sắc",IF(AND(G13&gt;=80),"Tốt",IF(AND(G13&gt;=70),"Khá",IF(AND(G13&gt;=60),"TB",IF(AND(G13&gt;=50),"TB",IF(AND(G13&lt;50),IF(AND(G13&gt;0),"Yếu",IF(AND(G13=0),"Không XL"," "))))))))</f>
        <v>Không XL</v>
      </c>
      <c r="I13" s="54"/>
    </row>
    <row r="14" spans="1:20" s="12" customFormat="1" ht="17.45" customHeight="1">
      <c r="A14" s="65">
        <v>3</v>
      </c>
      <c r="B14" s="72" t="s">
        <v>321</v>
      </c>
      <c r="C14" s="73" t="s">
        <v>322</v>
      </c>
      <c r="D14" s="74" t="s">
        <v>166</v>
      </c>
      <c r="E14" s="65"/>
      <c r="F14" s="63" t="str">
        <f t="shared" si="0"/>
        <v>Không XL</v>
      </c>
      <c r="G14" s="65"/>
      <c r="H14" s="63" t="str">
        <f t="shared" si="1"/>
        <v>Không XL</v>
      </c>
      <c r="I14" s="54"/>
    </row>
    <row r="15" spans="1:20" s="12" customFormat="1" ht="17.45" customHeight="1">
      <c r="A15" s="65">
        <v>4</v>
      </c>
      <c r="B15" s="72" t="s">
        <v>323</v>
      </c>
      <c r="C15" s="73" t="s">
        <v>324</v>
      </c>
      <c r="D15" s="74" t="s">
        <v>173</v>
      </c>
      <c r="E15" s="65"/>
      <c r="F15" s="63" t="str">
        <f t="shared" si="0"/>
        <v>Không XL</v>
      </c>
      <c r="G15" s="65"/>
      <c r="H15" s="63" t="str">
        <f t="shared" si="1"/>
        <v>Không XL</v>
      </c>
      <c r="I15" s="14"/>
    </row>
    <row r="16" spans="1:20" s="12" customFormat="1" ht="17.45" customHeight="1">
      <c r="A16" s="65">
        <v>5</v>
      </c>
      <c r="B16" s="72" t="s">
        <v>325</v>
      </c>
      <c r="C16" s="73" t="s">
        <v>189</v>
      </c>
      <c r="D16" s="74" t="s">
        <v>326</v>
      </c>
      <c r="E16" s="65"/>
      <c r="F16" s="63" t="str">
        <f t="shared" si="0"/>
        <v>Không XL</v>
      </c>
      <c r="G16" s="65"/>
      <c r="H16" s="63" t="str">
        <f t="shared" si="1"/>
        <v>Không XL</v>
      </c>
      <c r="I16" s="14"/>
    </row>
    <row r="17" spans="1:9" s="12" customFormat="1">
      <c r="A17" s="65">
        <v>6</v>
      </c>
      <c r="B17" s="72" t="s">
        <v>327</v>
      </c>
      <c r="C17" s="73" t="s">
        <v>328</v>
      </c>
      <c r="D17" s="74" t="s">
        <v>329</v>
      </c>
      <c r="E17" s="65"/>
      <c r="F17" s="63" t="str">
        <f t="shared" si="0"/>
        <v>Không XL</v>
      </c>
      <c r="G17" s="65"/>
      <c r="H17" s="63" t="str">
        <f t="shared" si="1"/>
        <v>Không XL</v>
      </c>
      <c r="I17" s="14"/>
    </row>
    <row r="18" spans="1:9" s="12" customFormat="1">
      <c r="A18" s="65">
        <v>7</v>
      </c>
      <c r="B18" s="72" t="s">
        <v>330</v>
      </c>
      <c r="C18" s="73" t="s">
        <v>331</v>
      </c>
      <c r="D18" s="74" t="s">
        <v>332</v>
      </c>
      <c r="E18" s="65"/>
      <c r="F18" s="63" t="str">
        <f t="shared" si="0"/>
        <v>Không XL</v>
      </c>
      <c r="G18" s="65"/>
      <c r="H18" s="63" t="str">
        <f t="shared" si="1"/>
        <v>Không XL</v>
      </c>
      <c r="I18" s="14"/>
    </row>
    <row r="19" spans="1:9" s="12" customFormat="1">
      <c r="A19" s="65">
        <v>8</v>
      </c>
      <c r="B19" s="72" t="s">
        <v>333</v>
      </c>
      <c r="C19" s="73" t="s">
        <v>334</v>
      </c>
      <c r="D19" s="74" t="s">
        <v>176</v>
      </c>
      <c r="E19" s="65"/>
      <c r="F19" s="63" t="str">
        <f t="shared" si="0"/>
        <v>Không XL</v>
      </c>
      <c r="G19" s="65"/>
      <c r="H19" s="63" t="str">
        <f t="shared" si="1"/>
        <v>Không XL</v>
      </c>
      <c r="I19" s="14"/>
    </row>
    <row r="20" spans="1:9" s="12" customFormat="1">
      <c r="A20" s="65">
        <v>9</v>
      </c>
      <c r="B20" s="72" t="s">
        <v>335</v>
      </c>
      <c r="C20" s="73" t="s">
        <v>336</v>
      </c>
      <c r="D20" s="74" t="s">
        <v>176</v>
      </c>
      <c r="E20" s="65"/>
      <c r="F20" s="63" t="str">
        <f t="shared" si="0"/>
        <v>Không XL</v>
      </c>
      <c r="G20" s="65"/>
      <c r="H20" s="63" t="str">
        <f t="shared" si="1"/>
        <v>Không XL</v>
      </c>
      <c r="I20" s="54"/>
    </row>
    <row r="21" spans="1:9" s="12" customFormat="1">
      <c r="A21" s="65">
        <v>10</v>
      </c>
      <c r="B21" s="72" t="s">
        <v>337</v>
      </c>
      <c r="C21" s="73" t="s">
        <v>263</v>
      </c>
      <c r="D21" s="74" t="s">
        <v>176</v>
      </c>
      <c r="E21" s="65"/>
      <c r="F21" s="63" t="str">
        <f t="shared" si="0"/>
        <v>Không XL</v>
      </c>
      <c r="G21" s="65"/>
      <c r="H21" s="63" t="str">
        <f t="shared" si="1"/>
        <v>Không XL</v>
      </c>
      <c r="I21" s="54"/>
    </row>
    <row r="22" spans="1:9" s="12" customFormat="1">
      <c r="A22" s="65">
        <v>11</v>
      </c>
      <c r="B22" s="72" t="s">
        <v>338</v>
      </c>
      <c r="C22" s="73" t="s">
        <v>339</v>
      </c>
      <c r="D22" s="74" t="s">
        <v>340</v>
      </c>
      <c r="E22" s="65"/>
      <c r="F22" s="63" t="str">
        <f t="shared" si="0"/>
        <v>Không XL</v>
      </c>
      <c r="G22" s="65"/>
      <c r="H22" s="63" t="str">
        <f t="shared" si="1"/>
        <v>Không XL</v>
      </c>
      <c r="I22" s="54"/>
    </row>
    <row r="23" spans="1:9" s="12" customFormat="1">
      <c r="A23" s="65">
        <v>12</v>
      </c>
      <c r="B23" s="72" t="s">
        <v>341</v>
      </c>
      <c r="C23" s="73" t="s">
        <v>195</v>
      </c>
      <c r="D23" s="74" t="s">
        <v>342</v>
      </c>
      <c r="E23" s="65"/>
      <c r="F23" s="63" t="str">
        <f t="shared" si="0"/>
        <v>Không XL</v>
      </c>
      <c r="G23" s="65"/>
      <c r="H23" s="63" t="str">
        <f t="shared" si="1"/>
        <v>Không XL</v>
      </c>
      <c r="I23" s="14"/>
    </row>
    <row r="24" spans="1:9" s="12" customFormat="1">
      <c r="A24" s="65">
        <v>13</v>
      </c>
      <c r="B24" s="72" t="s">
        <v>343</v>
      </c>
      <c r="C24" s="73" t="s">
        <v>344</v>
      </c>
      <c r="D24" s="74" t="s">
        <v>196</v>
      </c>
      <c r="E24" s="65"/>
      <c r="F24" s="63" t="str">
        <f t="shared" si="0"/>
        <v>Không XL</v>
      </c>
      <c r="G24" s="65"/>
      <c r="H24" s="63" t="str">
        <f t="shared" si="1"/>
        <v>Không XL</v>
      </c>
      <c r="I24" s="14"/>
    </row>
    <row r="25" spans="1:9" s="12" customFormat="1">
      <c r="A25" s="65">
        <v>14</v>
      </c>
      <c r="B25" s="72" t="s">
        <v>345</v>
      </c>
      <c r="C25" s="73" t="s">
        <v>346</v>
      </c>
      <c r="D25" s="74" t="s">
        <v>347</v>
      </c>
      <c r="E25" s="65"/>
      <c r="F25" s="63" t="str">
        <f t="shared" si="0"/>
        <v>Không XL</v>
      </c>
      <c r="G25" s="65"/>
      <c r="H25" s="63" t="str">
        <f t="shared" si="1"/>
        <v>Không XL</v>
      </c>
      <c r="I25" s="14"/>
    </row>
    <row r="26" spans="1:9" s="12" customFormat="1">
      <c r="A26" s="65">
        <v>15</v>
      </c>
      <c r="B26" s="72" t="s">
        <v>348</v>
      </c>
      <c r="C26" s="73" t="s">
        <v>349</v>
      </c>
      <c r="D26" s="74" t="s">
        <v>350</v>
      </c>
      <c r="E26" s="65"/>
      <c r="F26" s="63" t="str">
        <f t="shared" si="0"/>
        <v>Không XL</v>
      </c>
      <c r="G26" s="65"/>
      <c r="H26" s="63" t="str">
        <f t="shared" si="1"/>
        <v>Không XL</v>
      </c>
      <c r="I26" s="14"/>
    </row>
    <row r="27" spans="1:9" s="12" customFormat="1">
      <c r="A27" s="65">
        <v>16</v>
      </c>
      <c r="B27" s="72" t="s">
        <v>351</v>
      </c>
      <c r="C27" s="73" t="s">
        <v>189</v>
      </c>
      <c r="D27" s="74" t="s">
        <v>352</v>
      </c>
      <c r="E27" s="65"/>
      <c r="F27" s="63" t="str">
        <f t="shared" si="0"/>
        <v>Không XL</v>
      </c>
      <c r="G27" s="65"/>
      <c r="H27" s="63" t="str">
        <f t="shared" si="1"/>
        <v>Không XL</v>
      </c>
      <c r="I27" s="14"/>
    </row>
    <row r="28" spans="1:9" s="12" customFormat="1">
      <c r="A28" s="65">
        <v>17</v>
      </c>
      <c r="B28" s="72" t="s">
        <v>353</v>
      </c>
      <c r="C28" s="73" t="s">
        <v>354</v>
      </c>
      <c r="D28" s="74" t="s">
        <v>352</v>
      </c>
      <c r="E28" s="65"/>
      <c r="F28" s="63" t="str">
        <f t="shared" si="0"/>
        <v>Không XL</v>
      </c>
      <c r="G28" s="65"/>
      <c r="H28" s="63" t="str">
        <f t="shared" si="1"/>
        <v>Không XL</v>
      </c>
      <c r="I28" s="14"/>
    </row>
    <row r="29" spans="1:9" s="12" customFormat="1">
      <c r="A29" s="65">
        <v>18</v>
      </c>
      <c r="B29" s="72" t="s">
        <v>355</v>
      </c>
      <c r="C29" s="73" t="s">
        <v>356</v>
      </c>
      <c r="D29" s="74" t="s">
        <v>357</v>
      </c>
      <c r="E29" s="65"/>
      <c r="F29" s="63" t="str">
        <f t="shared" si="0"/>
        <v>Không XL</v>
      </c>
      <c r="G29" s="65"/>
      <c r="H29" s="63" t="str">
        <f t="shared" si="1"/>
        <v>Không XL</v>
      </c>
      <c r="I29" s="14"/>
    </row>
    <row r="30" spans="1:9" s="12" customFormat="1">
      <c r="A30" s="65">
        <v>19</v>
      </c>
      <c r="B30" s="72" t="s">
        <v>358</v>
      </c>
      <c r="C30" s="73" t="s">
        <v>359</v>
      </c>
      <c r="D30" s="74" t="s">
        <v>212</v>
      </c>
      <c r="E30" s="65"/>
      <c r="F30" s="63" t="str">
        <f t="shared" si="0"/>
        <v>Không XL</v>
      </c>
      <c r="G30" s="65"/>
      <c r="H30" s="63" t="str">
        <f t="shared" si="1"/>
        <v>Không XL</v>
      </c>
      <c r="I30" s="14"/>
    </row>
    <row r="31" spans="1:9" s="12" customFormat="1">
      <c r="A31" s="65">
        <v>20</v>
      </c>
      <c r="B31" s="72" t="s">
        <v>360</v>
      </c>
      <c r="C31" s="73" t="s">
        <v>361</v>
      </c>
      <c r="D31" s="74" t="s">
        <v>362</v>
      </c>
      <c r="E31" s="65"/>
      <c r="F31" s="63" t="str">
        <f t="shared" si="0"/>
        <v>Không XL</v>
      </c>
      <c r="G31" s="65"/>
      <c r="H31" s="63" t="str">
        <f t="shared" si="1"/>
        <v>Không XL</v>
      </c>
      <c r="I31" s="54"/>
    </row>
    <row r="32" spans="1:9" s="12" customFormat="1">
      <c r="A32" s="65">
        <v>21</v>
      </c>
      <c r="B32" s="72" t="s">
        <v>363</v>
      </c>
      <c r="C32" s="73" t="s">
        <v>364</v>
      </c>
      <c r="D32" s="74" t="s">
        <v>365</v>
      </c>
      <c r="E32" s="65"/>
      <c r="F32" s="63" t="str">
        <f t="shared" si="0"/>
        <v>Không XL</v>
      </c>
      <c r="G32" s="65"/>
      <c r="H32" s="63" t="str">
        <f t="shared" si="1"/>
        <v>Không XL</v>
      </c>
      <c r="I32" s="14"/>
    </row>
    <row r="33" spans="1:9" s="12" customFormat="1">
      <c r="A33" s="65">
        <v>22</v>
      </c>
      <c r="B33" s="72" t="s">
        <v>366</v>
      </c>
      <c r="C33" s="73" t="s">
        <v>367</v>
      </c>
      <c r="D33" s="74" t="s">
        <v>368</v>
      </c>
      <c r="E33" s="65"/>
      <c r="F33" s="63" t="str">
        <f t="shared" si="0"/>
        <v>Không XL</v>
      </c>
      <c r="G33" s="65"/>
      <c r="H33" s="63" t="str">
        <f t="shared" si="1"/>
        <v>Không XL</v>
      </c>
      <c r="I33" s="14"/>
    </row>
    <row r="34" spans="1:9" s="12" customFormat="1">
      <c r="A34" s="65">
        <v>23</v>
      </c>
      <c r="B34" s="72" t="s">
        <v>369</v>
      </c>
      <c r="C34" s="73" t="s">
        <v>195</v>
      </c>
      <c r="D34" s="74" t="s">
        <v>370</v>
      </c>
      <c r="E34" s="65"/>
      <c r="F34" s="63" t="str">
        <f t="shared" si="0"/>
        <v>Không XL</v>
      </c>
      <c r="G34" s="65"/>
      <c r="H34" s="63" t="str">
        <f t="shared" si="1"/>
        <v>Không XL</v>
      </c>
      <c r="I34" s="14"/>
    </row>
    <row r="35" spans="1:9" s="12" customFormat="1">
      <c r="A35" s="65">
        <v>24</v>
      </c>
      <c r="B35" s="72" t="s">
        <v>371</v>
      </c>
      <c r="C35" s="73" t="s">
        <v>372</v>
      </c>
      <c r="D35" s="74" t="s">
        <v>373</v>
      </c>
      <c r="E35" s="65"/>
      <c r="F35" s="63" t="str">
        <f t="shared" si="0"/>
        <v>Không XL</v>
      </c>
      <c r="G35" s="65"/>
      <c r="H35" s="63" t="str">
        <f t="shared" si="1"/>
        <v>Không XL</v>
      </c>
      <c r="I35" s="14"/>
    </row>
    <row r="36" spans="1:9" s="12" customFormat="1">
      <c r="A36" s="65">
        <v>25</v>
      </c>
      <c r="B36" s="72" t="s">
        <v>374</v>
      </c>
      <c r="C36" s="73" t="s">
        <v>375</v>
      </c>
      <c r="D36" s="74" t="s">
        <v>373</v>
      </c>
      <c r="E36" s="65"/>
      <c r="F36" s="63" t="str">
        <f t="shared" si="0"/>
        <v>Không XL</v>
      </c>
      <c r="G36" s="65"/>
      <c r="H36" s="63" t="str">
        <f t="shared" si="1"/>
        <v>Không XL</v>
      </c>
      <c r="I36" s="14"/>
    </row>
    <row r="37" spans="1:9" s="12" customFormat="1">
      <c r="A37" s="65">
        <v>26</v>
      </c>
      <c r="B37" s="72" t="s">
        <v>376</v>
      </c>
      <c r="C37" s="73" t="s">
        <v>377</v>
      </c>
      <c r="D37" s="74" t="s">
        <v>240</v>
      </c>
      <c r="E37" s="65"/>
      <c r="F37" s="63" t="str">
        <f t="shared" si="0"/>
        <v>Không XL</v>
      </c>
      <c r="G37" s="65"/>
      <c r="H37" s="63" t="str">
        <f t="shared" si="1"/>
        <v>Không XL</v>
      </c>
      <c r="I37" s="14"/>
    </row>
    <row r="38" spans="1:9" s="12" customFormat="1">
      <c r="A38" s="65">
        <v>27</v>
      </c>
      <c r="B38" s="72" t="s">
        <v>378</v>
      </c>
      <c r="C38" s="73" t="s">
        <v>379</v>
      </c>
      <c r="D38" s="74" t="s">
        <v>240</v>
      </c>
      <c r="E38" s="65"/>
      <c r="F38" s="63" t="str">
        <f t="shared" si="0"/>
        <v>Không XL</v>
      </c>
      <c r="G38" s="65"/>
      <c r="H38" s="63" t="str">
        <f t="shared" si="1"/>
        <v>Không XL</v>
      </c>
      <c r="I38" s="54"/>
    </row>
    <row r="39" spans="1:9" s="12" customFormat="1">
      <c r="A39" s="65">
        <v>28</v>
      </c>
      <c r="B39" s="72" t="s">
        <v>380</v>
      </c>
      <c r="C39" s="73" t="s">
        <v>381</v>
      </c>
      <c r="D39" s="74" t="s">
        <v>240</v>
      </c>
      <c r="E39" s="65"/>
      <c r="F39" s="63" t="str">
        <f t="shared" si="0"/>
        <v>Không XL</v>
      </c>
      <c r="G39" s="65"/>
      <c r="H39" s="63" t="str">
        <f t="shared" si="1"/>
        <v>Không XL</v>
      </c>
      <c r="I39" s="14"/>
    </row>
    <row r="40" spans="1:9" s="12" customFormat="1">
      <c r="A40" s="65">
        <v>29</v>
      </c>
      <c r="B40" s="72" t="s">
        <v>382</v>
      </c>
      <c r="C40" s="73" t="s">
        <v>383</v>
      </c>
      <c r="D40" s="74" t="s">
        <v>384</v>
      </c>
      <c r="E40" s="65"/>
      <c r="F40" s="63" t="str">
        <f t="shared" si="0"/>
        <v>Không XL</v>
      </c>
      <c r="G40" s="65"/>
      <c r="H40" s="63" t="str">
        <f t="shared" si="1"/>
        <v>Không XL</v>
      </c>
      <c r="I40" s="54"/>
    </row>
    <row r="41" spans="1:9" s="12" customFormat="1">
      <c r="A41" s="65">
        <v>30</v>
      </c>
      <c r="B41" s="72" t="s">
        <v>385</v>
      </c>
      <c r="C41" s="73" t="s">
        <v>204</v>
      </c>
      <c r="D41" s="74" t="s">
        <v>384</v>
      </c>
      <c r="E41" s="65"/>
      <c r="F41" s="63" t="str">
        <f t="shared" si="0"/>
        <v>Không XL</v>
      </c>
      <c r="G41" s="65"/>
      <c r="H41" s="63" t="str">
        <f t="shared" si="1"/>
        <v>Không XL</v>
      </c>
      <c r="I41" s="54"/>
    </row>
    <row r="42" spans="1:9" s="12" customFormat="1">
      <c r="A42" s="65">
        <v>31</v>
      </c>
      <c r="B42" s="72" t="s">
        <v>386</v>
      </c>
      <c r="C42" s="73" t="s">
        <v>387</v>
      </c>
      <c r="D42" s="74" t="s">
        <v>388</v>
      </c>
      <c r="E42" s="65"/>
      <c r="F42" s="63" t="str">
        <f t="shared" si="0"/>
        <v>Không XL</v>
      </c>
      <c r="G42" s="65"/>
      <c r="H42" s="63" t="str">
        <f t="shared" si="1"/>
        <v>Không XL</v>
      </c>
      <c r="I42" s="54"/>
    </row>
    <row r="43" spans="1:9" s="12" customFormat="1">
      <c r="A43" s="65">
        <v>32</v>
      </c>
      <c r="B43" s="72" t="s">
        <v>389</v>
      </c>
      <c r="C43" s="73" t="s">
        <v>390</v>
      </c>
      <c r="D43" s="74" t="s">
        <v>391</v>
      </c>
      <c r="E43" s="65"/>
      <c r="F43" s="63" t="str">
        <f t="shared" si="0"/>
        <v>Không XL</v>
      </c>
      <c r="G43" s="65"/>
      <c r="H43" s="63" t="str">
        <f t="shared" si="1"/>
        <v>Không XL</v>
      </c>
      <c r="I43" s="14"/>
    </row>
    <row r="44" spans="1:9" s="12" customFormat="1">
      <c r="A44" s="65">
        <v>33</v>
      </c>
      <c r="B44" s="72" t="s">
        <v>392</v>
      </c>
      <c r="C44" s="73" t="s">
        <v>393</v>
      </c>
      <c r="D44" s="74" t="s">
        <v>394</v>
      </c>
      <c r="E44" s="65"/>
      <c r="F44" s="63" t="str">
        <f t="shared" si="0"/>
        <v>Không XL</v>
      </c>
      <c r="G44" s="65"/>
      <c r="H44" s="63" t="str">
        <f t="shared" si="1"/>
        <v>Không XL</v>
      </c>
      <c r="I44" s="14"/>
    </row>
    <row r="45" spans="1:9" s="12" customFormat="1">
      <c r="A45" s="65">
        <v>34</v>
      </c>
      <c r="B45" s="72" t="s">
        <v>395</v>
      </c>
      <c r="C45" s="73" t="s">
        <v>396</v>
      </c>
      <c r="D45" s="74" t="s">
        <v>397</v>
      </c>
      <c r="E45" s="65"/>
      <c r="F45" s="63" t="str">
        <f t="shared" si="0"/>
        <v>Không XL</v>
      </c>
      <c r="G45" s="65"/>
      <c r="H45" s="63" t="str">
        <f t="shared" si="1"/>
        <v>Không XL</v>
      </c>
      <c r="I45" s="14"/>
    </row>
    <row r="46" spans="1:9" s="12" customFormat="1">
      <c r="A46" s="65">
        <v>35</v>
      </c>
      <c r="B46" s="72" t="s">
        <v>398</v>
      </c>
      <c r="C46" s="73" t="s">
        <v>399</v>
      </c>
      <c r="D46" s="74" t="s">
        <v>400</v>
      </c>
      <c r="E46" s="65"/>
      <c r="F46" s="63" t="str">
        <f t="shared" si="0"/>
        <v>Không XL</v>
      </c>
      <c r="G46" s="65"/>
      <c r="H46" s="63" t="str">
        <f t="shared" si="1"/>
        <v>Không XL</v>
      </c>
      <c r="I46" s="14"/>
    </row>
    <row r="47" spans="1:9" s="12" customFormat="1">
      <c r="A47" s="65">
        <v>36</v>
      </c>
      <c r="B47" s="72" t="s">
        <v>401</v>
      </c>
      <c r="C47" s="73" t="s">
        <v>189</v>
      </c>
      <c r="D47" s="74" t="s">
        <v>402</v>
      </c>
      <c r="E47" s="65"/>
      <c r="F47" s="63" t="str">
        <f t="shared" si="0"/>
        <v>Không XL</v>
      </c>
      <c r="G47" s="65"/>
      <c r="H47" s="63" t="str">
        <f t="shared" si="1"/>
        <v>Không XL</v>
      </c>
      <c r="I47" s="14"/>
    </row>
    <row r="48" spans="1:9" s="12" customFormat="1">
      <c r="A48" s="65">
        <v>37</v>
      </c>
      <c r="B48" s="72" t="s">
        <v>403</v>
      </c>
      <c r="C48" s="73" t="s">
        <v>404</v>
      </c>
      <c r="D48" s="74" t="s">
        <v>405</v>
      </c>
      <c r="E48" s="65"/>
      <c r="F48" s="63" t="str">
        <f t="shared" si="0"/>
        <v>Không XL</v>
      </c>
      <c r="G48" s="65"/>
      <c r="H48" s="63" t="str">
        <f t="shared" si="1"/>
        <v>Không XL</v>
      </c>
      <c r="I48" s="14"/>
    </row>
    <row r="49" spans="1:9" s="12" customFormat="1">
      <c r="A49" s="65">
        <v>38</v>
      </c>
      <c r="B49" s="72" t="s">
        <v>406</v>
      </c>
      <c r="C49" s="73" t="s">
        <v>407</v>
      </c>
      <c r="D49" s="74" t="s">
        <v>405</v>
      </c>
      <c r="E49" s="65"/>
      <c r="F49" s="63" t="str">
        <f t="shared" si="0"/>
        <v>Không XL</v>
      </c>
      <c r="G49" s="65"/>
      <c r="H49" s="63" t="str">
        <f t="shared" si="1"/>
        <v>Không XL</v>
      </c>
      <c r="I49" s="14"/>
    </row>
    <row r="50" spans="1:9" s="12" customFormat="1">
      <c r="A50" s="65">
        <v>39</v>
      </c>
      <c r="B50" s="72" t="s">
        <v>408</v>
      </c>
      <c r="C50" s="73" t="s">
        <v>409</v>
      </c>
      <c r="D50" s="74" t="s">
        <v>410</v>
      </c>
      <c r="E50" s="65"/>
      <c r="F50" s="63" t="str">
        <f t="shared" si="0"/>
        <v>Không XL</v>
      </c>
      <c r="G50" s="65"/>
      <c r="H50" s="63" t="str">
        <f t="shared" si="1"/>
        <v>Không XL</v>
      </c>
      <c r="I50" s="14"/>
    </row>
    <row r="51" spans="1:9" s="12" customFormat="1">
      <c r="A51" s="65">
        <v>40</v>
      </c>
      <c r="B51" s="72" t="s">
        <v>411</v>
      </c>
      <c r="C51" s="73" t="s">
        <v>412</v>
      </c>
      <c r="D51" s="74" t="s">
        <v>413</v>
      </c>
      <c r="E51" s="65"/>
      <c r="F51" s="63" t="str">
        <f t="shared" si="0"/>
        <v>Không XL</v>
      </c>
      <c r="G51" s="65"/>
      <c r="H51" s="63" t="str">
        <f t="shared" si="1"/>
        <v>Không XL</v>
      </c>
      <c r="I51" s="54"/>
    </row>
    <row r="52" spans="1:9" s="12" customFormat="1">
      <c r="A52" s="65">
        <v>41</v>
      </c>
      <c r="B52" s="72" t="s">
        <v>414</v>
      </c>
      <c r="C52" s="73" t="s">
        <v>201</v>
      </c>
      <c r="D52" s="74" t="s">
        <v>413</v>
      </c>
      <c r="E52" s="65"/>
      <c r="F52" s="63" t="str">
        <f t="shared" si="0"/>
        <v>Không XL</v>
      </c>
      <c r="G52" s="65"/>
      <c r="H52" s="63" t="str">
        <f t="shared" si="1"/>
        <v>Không XL</v>
      </c>
      <c r="I52" s="14"/>
    </row>
    <row r="53" spans="1:9" s="12" customFormat="1">
      <c r="A53" s="65">
        <v>42</v>
      </c>
      <c r="B53" s="72" t="s">
        <v>415</v>
      </c>
      <c r="C53" s="73" t="s">
        <v>399</v>
      </c>
      <c r="D53" s="74" t="s">
        <v>416</v>
      </c>
      <c r="E53" s="65"/>
      <c r="F53" s="63" t="str">
        <f t="shared" si="0"/>
        <v>Không XL</v>
      </c>
      <c r="G53" s="65"/>
      <c r="H53" s="63" t="str">
        <f t="shared" si="1"/>
        <v>Không XL</v>
      </c>
      <c r="I53" s="14"/>
    </row>
    <row r="54" spans="1:9" s="12" customFormat="1">
      <c r="A54" s="65">
        <v>43</v>
      </c>
      <c r="B54" s="72" t="s">
        <v>417</v>
      </c>
      <c r="C54" s="73" t="s">
        <v>372</v>
      </c>
      <c r="D54" s="74" t="s">
        <v>418</v>
      </c>
      <c r="E54" s="65"/>
      <c r="F54" s="63" t="str">
        <f t="shared" si="0"/>
        <v>Không XL</v>
      </c>
      <c r="G54" s="65"/>
      <c r="H54" s="63" t="str">
        <f t="shared" si="1"/>
        <v>Không XL</v>
      </c>
      <c r="I54" s="14"/>
    </row>
    <row r="55" spans="1:9" s="12" customFormat="1">
      <c r="A55" s="65">
        <v>44</v>
      </c>
      <c r="B55" s="72" t="s">
        <v>419</v>
      </c>
      <c r="C55" s="73" t="s">
        <v>420</v>
      </c>
      <c r="D55" s="74" t="s">
        <v>418</v>
      </c>
      <c r="E55" s="65"/>
      <c r="F55" s="63" t="str">
        <f t="shared" si="0"/>
        <v>Không XL</v>
      </c>
      <c r="G55" s="65"/>
      <c r="H55" s="63" t="str">
        <f t="shared" si="1"/>
        <v>Không XL</v>
      </c>
      <c r="I55" s="14"/>
    </row>
    <row r="56" spans="1:9" s="12" customFormat="1">
      <c r="A56" s="65">
        <v>45</v>
      </c>
      <c r="B56" s="72" t="s">
        <v>421</v>
      </c>
      <c r="C56" s="73" t="s">
        <v>367</v>
      </c>
      <c r="D56" s="74" t="s">
        <v>422</v>
      </c>
      <c r="E56" s="65"/>
      <c r="F56" s="63" t="str">
        <f t="shared" si="0"/>
        <v>Không XL</v>
      </c>
      <c r="G56" s="65"/>
      <c r="H56" s="63" t="str">
        <f t="shared" si="1"/>
        <v>Không XL</v>
      </c>
      <c r="I56" s="14"/>
    </row>
    <row r="57" spans="1:9" s="12" customFormat="1">
      <c r="A57" s="65">
        <v>46</v>
      </c>
      <c r="B57" s="72" t="s">
        <v>423</v>
      </c>
      <c r="C57" s="73" t="s">
        <v>424</v>
      </c>
      <c r="D57" s="74" t="s">
        <v>425</v>
      </c>
      <c r="E57" s="65"/>
      <c r="F57" s="63" t="str">
        <f t="shared" si="0"/>
        <v>Không XL</v>
      </c>
      <c r="G57" s="65"/>
      <c r="H57" s="63" t="str">
        <f t="shared" si="1"/>
        <v>Không XL</v>
      </c>
      <c r="I57" s="14"/>
    </row>
    <row r="58" spans="1:9" s="12" customFormat="1">
      <c r="A58" s="65">
        <v>47</v>
      </c>
      <c r="B58" s="72" t="s">
        <v>426</v>
      </c>
      <c r="C58" s="73" t="s">
        <v>427</v>
      </c>
      <c r="D58" s="74" t="s">
        <v>428</v>
      </c>
      <c r="E58" s="65"/>
      <c r="F58" s="63" t="str">
        <f t="shared" si="0"/>
        <v>Không XL</v>
      </c>
      <c r="G58" s="65"/>
      <c r="H58" s="63" t="str">
        <f t="shared" si="1"/>
        <v>Không XL</v>
      </c>
      <c r="I58" s="54"/>
    </row>
    <row r="59" spans="1:9" s="12" customFormat="1">
      <c r="A59" s="65">
        <v>48</v>
      </c>
      <c r="B59" s="72" t="s">
        <v>429</v>
      </c>
      <c r="C59" s="73" t="s">
        <v>201</v>
      </c>
      <c r="D59" s="74" t="s">
        <v>430</v>
      </c>
      <c r="E59" s="65"/>
      <c r="F59" s="63" t="str">
        <f t="shared" si="0"/>
        <v>Không XL</v>
      </c>
      <c r="G59" s="65"/>
      <c r="H59" s="63" t="str">
        <f t="shared" si="1"/>
        <v>Không XL</v>
      </c>
      <c r="I59" s="14"/>
    </row>
    <row r="60" spans="1:9" s="12" customFormat="1">
      <c r="A60" s="65">
        <v>49</v>
      </c>
      <c r="B60" s="72" t="s">
        <v>431</v>
      </c>
      <c r="C60" s="73" t="s">
        <v>432</v>
      </c>
      <c r="D60" s="74" t="s">
        <v>433</v>
      </c>
      <c r="E60" s="65"/>
      <c r="F60" s="63" t="str">
        <f t="shared" si="0"/>
        <v>Không XL</v>
      </c>
      <c r="G60" s="65"/>
      <c r="H60" s="63" t="str">
        <f t="shared" si="1"/>
        <v>Không XL</v>
      </c>
      <c r="I60" s="54"/>
    </row>
    <row r="61" spans="1:9" s="12" customFormat="1">
      <c r="A61" s="65">
        <v>50</v>
      </c>
      <c r="B61" s="72" t="s">
        <v>434</v>
      </c>
      <c r="C61" s="73" t="s">
        <v>435</v>
      </c>
      <c r="D61" s="74" t="s">
        <v>300</v>
      </c>
      <c r="E61" s="65"/>
      <c r="F61" s="63" t="str">
        <f t="shared" si="0"/>
        <v>Không XL</v>
      </c>
      <c r="G61" s="65"/>
      <c r="H61" s="63" t="str">
        <f t="shared" si="1"/>
        <v>Không XL</v>
      </c>
      <c r="I61" s="54"/>
    </row>
    <row r="62" spans="1:9" s="12" customFormat="1">
      <c r="A62" s="65">
        <v>51</v>
      </c>
      <c r="B62" s="72" t="s">
        <v>436</v>
      </c>
      <c r="C62" s="73" t="s">
        <v>437</v>
      </c>
      <c r="D62" s="74" t="s">
        <v>300</v>
      </c>
      <c r="E62" s="65"/>
      <c r="F62" s="63" t="str">
        <f t="shared" si="0"/>
        <v>Không XL</v>
      </c>
      <c r="G62" s="65"/>
      <c r="H62" s="63" t="str">
        <f t="shared" si="1"/>
        <v>Không XL</v>
      </c>
      <c r="I62" s="54"/>
    </row>
    <row r="63" spans="1:9" s="12" customFormat="1">
      <c r="A63" s="65">
        <v>52</v>
      </c>
      <c r="B63" s="72" t="s">
        <v>438</v>
      </c>
      <c r="C63" s="73" t="s">
        <v>439</v>
      </c>
      <c r="D63" s="74" t="s">
        <v>300</v>
      </c>
      <c r="E63" s="65"/>
      <c r="F63" s="63" t="str">
        <f t="shared" si="0"/>
        <v>Không XL</v>
      </c>
      <c r="G63" s="65"/>
      <c r="H63" s="63" t="str">
        <f t="shared" si="1"/>
        <v>Không XL</v>
      </c>
      <c r="I63" s="14"/>
    </row>
    <row r="64" spans="1:9" ht="15.75">
      <c r="A64" s="46"/>
      <c r="B64" s="46"/>
      <c r="C64" s="106" t="s">
        <v>148</v>
      </c>
      <c r="D64" s="106"/>
      <c r="E64" s="106"/>
      <c r="F64" s="106"/>
      <c r="G64" s="106"/>
      <c r="H64" s="106"/>
      <c r="I64" s="106"/>
    </row>
    <row r="65" spans="1:10">
      <c r="C65" s="107" t="s">
        <v>149</v>
      </c>
      <c r="D65" s="108"/>
      <c r="E65" s="111" t="s">
        <v>144</v>
      </c>
      <c r="F65" s="112"/>
      <c r="G65" s="111" t="s">
        <v>145</v>
      </c>
      <c r="H65" s="112"/>
      <c r="I65" s="113" t="s">
        <v>13</v>
      </c>
    </row>
    <row r="66" spans="1:10" s="12" customFormat="1">
      <c r="C66" s="109"/>
      <c r="D66" s="110"/>
      <c r="E66" s="52" t="s">
        <v>150</v>
      </c>
      <c r="F66" s="19" t="s">
        <v>151</v>
      </c>
      <c r="G66" s="52" t="s">
        <v>150</v>
      </c>
      <c r="H66" s="19" t="s">
        <v>151</v>
      </c>
      <c r="I66" s="114"/>
    </row>
    <row r="67" spans="1:10">
      <c r="C67" s="91" t="s">
        <v>152</v>
      </c>
      <c r="D67" s="92"/>
      <c r="E67" s="55">
        <f>COUNTIF(F12:F63,"Xuất sắc")</f>
        <v>0</v>
      </c>
      <c r="F67" s="56">
        <f t="shared" ref="F67:F72" si="2">E67*100/$A$63</f>
        <v>0</v>
      </c>
      <c r="G67" s="55"/>
      <c r="H67" s="56"/>
      <c r="I67" s="57"/>
    </row>
    <row r="68" spans="1:10">
      <c r="C68" s="91" t="s">
        <v>153</v>
      </c>
      <c r="D68" s="92"/>
      <c r="E68" s="55">
        <f>COUNTIF(F12:F63,"Tốt")</f>
        <v>0</v>
      </c>
      <c r="F68" s="56">
        <f t="shared" si="2"/>
        <v>0</v>
      </c>
      <c r="G68" s="55"/>
      <c r="H68" s="56"/>
      <c r="I68" s="57"/>
    </row>
    <row r="69" spans="1:10">
      <c r="C69" s="91" t="s">
        <v>154</v>
      </c>
      <c r="D69" s="92"/>
      <c r="E69" s="55">
        <f>COUNTIF(F12:F63,"Khá")</f>
        <v>0</v>
      </c>
      <c r="F69" s="56">
        <f t="shared" si="2"/>
        <v>0</v>
      </c>
      <c r="G69" s="55"/>
      <c r="H69" s="56"/>
      <c r="I69" s="57"/>
    </row>
    <row r="70" spans="1:10">
      <c r="C70" s="91" t="s">
        <v>155</v>
      </c>
      <c r="D70" s="92"/>
      <c r="E70" s="55">
        <f>COUNTIF(F12:F63,"TB")</f>
        <v>0</v>
      </c>
      <c r="F70" s="56">
        <f t="shared" si="2"/>
        <v>0</v>
      </c>
      <c r="G70" s="55"/>
      <c r="H70" s="56"/>
      <c r="I70" s="57"/>
    </row>
    <row r="71" spans="1:10">
      <c r="C71" s="91" t="s">
        <v>156</v>
      </c>
      <c r="D71" s="92"/>
      <c r="E71" s="55">
        <f>COUNTIF(F12:F63,"Yếu")</f>
        <v>0</v>
      </c>
      <c r="F71" s="56">
        <f t="shared" si="2"/>
        <v>0</v>
      </c>
      <c r="G71" s="55"/>
      <c r="H71" s="56"/>
      <c r="I71" s="57"/>
    </row>
    <row r="72" spans="1:10" ht="15.75" thickBot="1">
      <c r="C72" s="115" t="s">
        <v>157</v>
      </c>
      <c r="D72" s="116"/>
      <c r="E72" s="58">
        <f>COUNTIF(F12:F63,"Không XL")</f>
        <v>52</v>
      </c>
      <c r="F72" s="59">
        <f t="shared" si="2"/>
        <v>100</v>
      </c>
      <c r="G72" s="58"/>
      <c r="H72" s="59"/>
      <c r="I72" s="60"/>
    </row>
    <row r="73" spans="1:10">
      <c r="C73" s="64"/>
      <c r="D73" s="64"/>
      <c r="F73" s="61"/>
    </row>
    <row r="74" spans="1:10" ht="15.75">
      <c r="E74" s="117" t="s">
        <v>158</v>
      </c>
      <c r="F74" s="117"/>
      <c r="G74" s="117"/>
      <c r="H74" s="117"/>
      <c r="I74" s="117"/>
    </row>
    <row r="75" spans="1:10">
      <c r="A75" s="79" t="s">
        <v>159</v>
      </c>
      <c r="B75" s="79"/>
      <c r="C75" s="79"/>
      <c r="D75" s="79"/>
      <c r="E75" s="79"/>
      <c r="F75" s="79" t="s">
        <v>144</v>
      </c>
      <c r="G75" s="79"/>
      <c r="H75" s="79"/>
      <c r="I75" s="62" t="s">
        <v>160</v>
      </c>
      <c r="J75" s="62"/>
    </row>
    <row r="79" spans="1:10">
      <c r="A79" s="4">
        <v>1</v>
      </c>
    </row>
  </sheetData>
  <mergeCells count="30">
    <mergeCell ref="A2:D2"/>
    <mergeCell ref="E2:I2"/>
    <mergeCell ref="A3:D3"/>
    <mergeCell ref="E3:I3"/>
    <mergeCell ref="A4:D4"/>
    <mergeCell ref="E4:I4"/>
    <mergeCell ref="C67:D67"/>
    <mergeCell ref="A5:D5"/>
    <mergeCell ref="A6:I6"/>
    <mergeCell ref="A7:I7"/>
    <mergeCell ref="A8:I8"/>
    <mergeCell ref="A10:A11"/>
    <mergeCell ref="B10:B11"/>
    <mergeCell ref="C10:D11"/>
    <mergeCell ref="E10:F10"/>
    <mergeCell ref="G10:H10"/>
    <mergeCell ref="I10:I11"/>
    <mergeCell ref="C64:I64"/>
    <mergeCell ref="C65:D66"/>
    <mergeCell ref="E65:F65"/>
    <mergeCell ref="G65:H65"/>
    <mergeCell ref="I65:I66"/>
    <mergeCell ref="A75:E75"/>
    <mergeCell ref="F75:H75"/>
    <mergeCell ref="C68:D68"/>
    <mergeCell ref="C69:D69"/>
    <mergeCell ref="C70:D70"/>
    <mergeCell ref="C71:D71"/>
    <mergeCell ref="C72:D72"/>
    <mergeCell ref="E74:I74"/>
  </mergeCells>
  <conditionalFormatting sqref="F12:F63 H12:H63">
    <cfRule type="cellIs" dxfId="23" priority="1" stopIfTrue="1" operator="equal">
      <formula>"SVG"</formula>
    </cfRule>
    <cfRule type="cellIs" dxfId="22" priority="2" stopIfTrue="1" operator="equal">
      <formula>"SVXS"</formula>
    </cfRule>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3"/>
  <sheetViews>
    <sheetView tabSelected="1" workbookViewId="0">
      <selection activeCell="G12" sqref="G12"/>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0" t="s">
        <v>134</v>
      </c>
      <c r="B2" s="90"/>
      <c r="C2" s="90"/>
      <c r="D2" s="90"/>
      <c r="E2" s="80" t="s">
        <v>135</v>
      </c>
      <c r="F2" s="80"/>
      <c r="G2" s="80"/>
      <c r="H2" s="80"/>
      <c r="I2" s="80"/>
      <c r="J2" s="3"/>
      <c r="K2" s="3"/>
      <c r="L2" s="3"/>
      <c r="M2" s="3"/>
      <c r="N2" s="3"/>
      <c r="O2" s="3"/>
      <c r="P2" s="3"/>
      <c r="Q2" s="3"/>
      <c r="R2" s="3"/>
      <c r="S2" s="3"/>
      <c r="T2" s="3"/>
    </row>
    <row r="3" spans="1:20" ht="17.100000000000001" customHeight="1">
      <c r="A3" s="80" t="s">
        <v>136</v>
      </c>
      <c r="B3" s="80"/>
      <c r="C3" s="80"/>
      <c r="D3" s="80"/>
      <c r="E3" s="81" t="s">
        <v>137</v>
      </c>
      <c r="F3" s="81"/>
      <c r="G3" s="81"/>
      <c r="H3" s="81"/>
      <c r="I3" s="81"/>
      <c r="J3" s="3"/>
      <c r="K3" s="3"/>
      <c r="L3" s="3"/>
      <c r="M3" s="3"/>
      <c r="N3" s="3"/>
      <c r="O3" s="3"/>
      <c r="P3" s="3"/>
      <c r="Q3" s="3"/>
      <c r="R3" s="3"/>
      <c r="S3" s="3"/>
      <c r="T3" s="3"/>
    </row>
    <row r="4" spans="1:20" ht="17.100000000000001" customHeight="1">
      <c r="A4" s="80" t="s">
        <v>138</v>
      </c>
      <c r="B4" s="80"/>
      <c r="C4" s="80"/>
      <c r="D4" s="80"/>
      <c r="E4" s="79"/>
      <c r="F4" s="79"/>
      <c r="G4" s="79"/>
      <c r="H4" s="79"/>
      <c r="I4" s="79"/>
      <c r="J4" s="3"/>
      <c r="K4" s="3"/>
      <c r="L4" s="3"/>
      <c r="M4" s="3"/>
      <c r="N4" s="3"/>
      <c r="O4" s="3"/>
      <c r="P4" s="3"/>
      <c r="Q4" s="3"/>
      <c r="R4" s="3"/>
      <c r="S4" s="3"/>
      <c r="T4" s="3"/>
    </row>
    <row r="5" spans="1:20" s="49" customFormat="1" ht="12" customHeight="1">
      <c r="A5" s="93"/>
      <c r="B5" s="93"/>
      <c r="C5" s="93"/>
      <c r="D5" s="93"/>
      <c r="E5" s="48"/>
      <c r="J5" s="48"/>
      <c r="K5" s="48"/>
      <c r="L5" s="48"/>
      <c r="M5" s="48"/>
      <c r="N5" s="48"/>
      <c r="O5" s="48"/>
      <c r="P5" s="48"/>
      <c r="Q5" s="48"/>
      <c r="R5" s="48"/>
      <c r="S5" s="48"/>
      <c r="T5" s="48"/>
    </row>
    <row r="6" spans="1:20" ht="24.95" customHeight="1">
      <c r="A6" s="94" t="s">
        <v>139</v>
      </c>
      <c r="B6" s="94"/>
      <c r="C6" s="94"/>
      <c r="D6" s="94"/>
      <c r="E6" s="94"/>
      <c r="F6" s="94"/>
      <c r="G6" s="94"/>
      <c r="H6" s="94"/>
      <c r="I6" s="94"/>
      <c r="J6" s="5"/>
      <c r="K6" s="5"/>
      <c r="L6" s="5"/>
      <c r="M6" s="5"/>
      <c r="N6" s="5"/>
      <c r="O6" s="5"/>
      <c r="P6" s="5"/>
      <c r="Q6" s="5"/>
      <c r="R6" s="5"/>
      <c r="S6" s="5"/>
      <c r="T6" s="5"/>
    </row>
    <row r="7" spans="1:20" s="8" customFormat="1" ht="20.100000000000001" customHeight="1">
      <c r="A7" s="94" t="s">
        <v>140</v>
      </c>
      <c r="B7" s="94"/>
      <c r="C7" s="94"/>
      <c r="D7" s="94"/>
      <c r="E7" s="94"/>
      <c r="F7" s="94"/>
      <c r="G7" s="94"/>
      <c r="H7" s="94"/>
      <c r="I7" s="94"/>
      <c r="J7" s="50"/>
      <c r="K7" s="50"/>
      <c r="L7" s="50"/>
      <c r="M7" s="50"/>
      <c r="N7" s="50"/>
      <c r="O7" s="50"/>
      <c r="P7" s="50"/>
      <c r="Q7" s="50"/>
      <c r="R7" s="50"/>
      <c r="S7" s="50"/>
      <c r="T7" s="50"/>
    </row>
    <row r="8" spans="1:20" s="8" customFormat="1" ht="18" customHeight="1">
      <c r="A8" s="95" t="s">
        <v>960</v>
      </c>
      <c r="B8" s="95"/>
      <c r="C8" s="95"/>
      <c r="D8" s="95"/>
      <c r="E8" s="95"/>
      <c r="F8" s="95"/>
      <c r="G8" s="95"/>
      <c r="H8" s="95"/>
      <c r="I8" s="95"/>
      <c r="J8" s="7"/>
      <c r="K8" s="7"/>
      <c r="L8" s="7"/>
      <c r="M8" s="7"/>
      <c r="N8" s="7"/>
      <c r="O8" s="7"/>
      <c r="P8" s="7"/>
      <c r="Q8" s="7"/>
      <c r="R8" s="7"/>
      <c r="S8" s="7"/>
      <c r="T8" s="7"/>
    </row>
    <row r="9" spans="1:20" s="8" customFormat="1" ht="12" customHeight="1">
      <c r="A9" s="66"/>
      <c r="B9" s="66"/>
      <c r="C9" s="66"/>
      <c r="D9" s="66"/>
      <c r="E9" s="66"/>
      <c r="F9" s="66"/>
      <c r="G9" s="66"/>
      <c r="H9" s="66"/>
      <c r="I9" s="66"/>
      <c r="J9" s="7"/>
      <c r="K9" s="7"/>
      <c r="L9" s="7"/>
      <c r="M9" s="7"/>
      <c r="N9" s="7"/>
      <c r="O9" s="7"/>
      <c r="P9" s="7"/>
      <c r="Q9" s="7"/>
      <c r="R9" s="7"/>
      <c r="S9" s="7"/>
      <c r="T9" s="7"/>
    </row>
    <row r="10" spans="1:20" s="12" customFormat="1" ht="18" customHeight="1">
      <c r="A10" s="96" t="s">
        <v>0</v>
      </c>
      <c r="B10" s="96" t="s">
        <v>142</v>
      </c>
      <c r="C10" s="99" t="s">
        <v>143</v>
      </c>
      <c r="D10" s="100"/>
      <c r="E10" s="103" t="s">
        <v>144</v>
      </c>
      <c r="F10" s="104"/>
      <c r="G10" s="103" t="s">
        <v>145</v>
      </c>
      <c r="H10" s="104"/>
      <c r="I10" s="105" t="s">
        <v>13</v>
      </c>
    </row>
    <row r="11" spans="1:20" s="12" customFormat="1" ht="30" customHeight="1">
      <c r="A11" s="97"/>
      <c r="B11" s="98"/>
      <c r="C11" s="101"/>
      <c r="D11" s="102"/>
      <c r="E11" s="52" t="s">
        <v>146</v>
      </c>
      <c r="F11" s="52" t="s">
        <v>147</v>
      </c>
      <c r="G11" s="52" t="s">
        <v>146</v>
      </c>
      <c r="H11" s="52" t="s">
        <v>147</v>
      </c>
      <c r="I11" s="97"/>
    </row>
    <row r="12" spans="1:20" s="12" customFormat="1" ht="17.45" customHeight="1">
      <c r="A12" s="65">
        <v>1</v>
      </c>
      <c r="B12" s="72" t="s">
        <v>440</v>
      </c>
      <c r="C12" s="73" t="s">
        <v>441</v>
      </c>
      <c r="D12" s="74" t="s">
        <v>332</v>
      </c>
      <c r="E12" s="71">
        <v>55</v>
      </c>
      <c r="F12" s="53" t="str">
        <f>IF(AND(E12&gt;=90),"Xuất sắc",IF(AND(E12&gt;=80),"Tốt",IF(AND(E12&gt;=70),"Khá",IF(AND(E12&gt;=60),"TB",IF(AND(E12&gt;=50),"TB",IF(AND(E12&lt;50),IF(AND(E12&gt;0),"Yếu",IF(AND(E12=0),"Không XL"," "))))))))</f>
        <v>TB</v>
      </c>
      <c r="G12" s="71"/>
      <c r="H12" s="53"/>
      <c r="I12" s="70"/>
    </row>
    <row r="13" spans="1:20" s="12" customFormat="1" ht="17.45" customHeight="1">
      <c r="A13" s="65">
        <v>2</v>
      </c>
      <c r="B13" s="72" t="s">
        <v>442</v>
      </c>
      <c r="C13" s="73" t="s">
        <v>443</v>
      </c>
      <c r="D13" s="74" t="s">
        <v>176</v>
      </c>
      <c r="E13" s="71">
        <v>75</v>
      </c>
      <c r="F13" s="53" t="str">
        <f t="shared" ref="F13:F37" si="0">IF(AND(E13&gt;=90),"Xuất sắc",IF(AND(E13&gt;=80),"Tốt",IF(AND(E13&gt;=70),"Khá",IF(AND(E13&gt;=60),"TB",IF(AND(E13&gt;=50),"TB",IF(AND(E13&lt;50),IF(AND(E13&gt;0),"Yếu",IF(AND(E13=0),"Không XL"," "))))))))</f>
        <v>Khá</v>
      </c>
      <c r="G13" s="71"/>
      <c r="H13" s="63" t="str">
        <f t="shared" ref="H13:H37" si="1">IF(AND(G13&gt;=90),"Xuất sắc",IF(AND(G13&gt;=80),"Tốt",IF(AND(G13&gt;=70),"Khá",IF(AND(G13&gt;=60),"TB",IF(AND(G13&gt;=50),"TB",IF(AND(G13&lt;50),IF(AND(G13&gt;0),"Yếu",IF(AND(G13=0),"Không XL"," "))))))))</f>
        <v>Không XL</v>
      </c>
      <c r="I13" s="54"/>
    </row>
    <row r="14" spans="1:20" s="12" customFormat="1" ht="17.45" customHeight="1">
      <c r="A14" s="65">
        <v>3</v>
      </c>
      <c r="B14" s="72" t="s">
        <v>444</v>
      </c>
      <c r="C14" s="73" t="s">
        <v>445</v>
      </c>
      <c r="D14" s="74" t="s">
        <v>176</v>
      </c>
      <c r="E14" s="71">
        <v>82</v>
      </c>
      <c r="F14" s="53" t="str">
        <f t="shared" si="0"/>
        <v>Tốt</v>
      </c>
      <c r="G14" s="71"/>
      <c r="H14" s="63" t="str">
        <f t="shared" si="1"/>
        <v>Không XL</v>
      </c>
      <c r="I14" s="54"/>
    </row>
    <row r="15" spans="1:20" s="12" customFormat="1" ht="17.45" customHeight="1">
      <c r="A15" s="65">
        <v>4</v>
      </c>
      <c r="B15" s="72" t="s">
        <v>446</v>
      </c>
      <c r="C15" s="73" t="s">
        <v>447</v>
      </c>
      <c r="D15" s="74" t="s">
        <v>342</v>
      </c>
      <c r="E15" s="71">
        <v>95</v>
      </c>
      <c r="F15" s="53" t="str">
        <f t="shared" si="0"/>
        <v>Xuất sắc</v>
      </c>
      <c r="G15" s="71"/>
      <c r="H15" s="63" t="str">
        <f t="shared" si="1"/>
        <v>Không XL</v>
      </c>
      <c r="I15" s="14"/>
    </row>
    <row r="16" spans="1:20" s="12" customFormat="1" ht="17.45" customHeight="1">
      <c r="A16" s="65">
        <v>5</v>
      </c>
      <c r="B16" s="72" t="s">
        <v>448</v>
      </c>
      <c r="C16" s="73" t="s">
        <v>449</v>
      </c>
      <c r="D16" s="74" t="s">
        <v>450</v>
      </c>
      <c r="E16" s="71">
        <v>68</v>
      </c>
      <c r="F16" s="53" t="str">
        <f t="shared" si="0"/>
        <v>TB</v>
      </c>
      <c r="G16" s="71"/>
      <c r="H16" s="63" t="str">
        <f t="shared" si="1"/>
        <v>Không XL</v>
      </c>
      <c r="I16" s="14"/>
    </row>
    <row r="17" spans="1:9" s="12" customFormat="1">
      <c r="A17" s="65">
        <v>6</v>
      </c>
      <c r="B17" s="72" t="s">
        <v>451</v>
      </c>
      <c r="C17" s="73" t="s">
        <v>452</v>
      </c>
      <c r="D17" s="74" t="s">
        <v>202</v>
      </c>
      <c r="E17" s="71">
        <v>94</v>
      </c>
      <c r="F17" s="53" t="str">
        <f t="shared" si="0"/>
        <v>Xuất sắc</v>
      </c>
      <c r="G17" s="71"/>
      <c r="H17" s="63" t="str">
        <f t="shared" si="1"/>
        <v>Không XL</v>
      </c>
      <c r="I17" s="14"/>
    </row>
    <row r="18" spans="1:9" s="12" customFormat="1">
      <c r="A18" s="65">
        <v>7</v>
      </c>
      <c r="B18" s="72" t="s">
        <v>453</v>
      </c>
      <c r="C18" s="73" t="s">
        <v>454</v>
      </c>
      <c r="D18" s="74" t="s">
        <v>352</v>
      </c>
      <c r="E18" s="71">
        <v>74</v>
      </c>
      <c r="F18" s="53" t="str">
        <f t="shared" si="0"/>
        <v>Khá</v>
      </c>
      <c r="G18" s="71"/>
      <c r="H18" s="63" t="str">
        <f t="shared" si="1"/>
        <v>Không XL</v>
      </c>
      <c r="I18" s="14"/>
    </row>
    <row r="19" spans="1:9" s="12" customFormat="1">
      <c r="A19" s="65">
        <v>8</v>
      </c>
      <c r="B19" s="72" t="s">
        <v>455</v>
      </c>
      <c r="C19" s="73" t="s">
        <v>456</v>
      </c>
      <c r="D19" s="74" t="s">
        <v>352</v>
      </c>
      <c r="E19" s="71">
        <v>63</v>
      </c>
      <c r="F19" s="53" t="str">
        <f t="shared" si="0"/>
        <v>TB</v>
      </c>
      <c r="G19" s="71"/>
      <c r="H19" s="63" t="str">
        <f t="shared" si="1"/>
        <v>Không XL</v>
      </c>
      <c r="I19" s="14"/>
    </row>
    <row r="20" spans="1:9" s="12" customFormat="1">
      <c r="A20" s="65">
        <v>9</v>
      </c>
      <c r="B20" s="72" t="s">
        <v>457</v>
      </c>
      <c r="C20" s="73" t="s">
        <v>458</v>
      </c>
      <c r="D20" s="74" t="s">
        <v>212</v>
      </c>
      <c r="E20" s="71">
        <v>65</v>
      </c>
      <c r="F20" s="53" t="str">
        <f t="shared" si="0"/>
        <v>TB</v>
      </c>
      <c r="G20" s="71"/>
      <c r="H20" s="63" t="str">
        <f t="shared" si="1"/>
        <v>Không XL</v>
      </c>
      <c r="I20" s="54"/>
    </row>
    <row r="21" spans="1:9" s="12" customFormat="1">
      <c r="A21" s="65">
        <v>10</v>
      </c>
      <c r="B21" s="72" t="s">
        <v>459</v>
      </c>
      <c r="C21" s="73" t="s">
        <v>460</v>
      </c>
      <c r="D21" s="74" t="s">
        <v>461</v>
      </c>
      <c r="E21" s="71">
        <v>98</v>
      </c>
      <c r="F21" s="53" t="str">
        <f t="shared" si="0"/>
        <v>Xuất sắc</v>
      </c>
      <c r="G21" s="71"/>
      <c r="H21" s="63" t="str">
        <f t="shared" si="1"/>
        <v>Không XL</v>
      </c>
      <c r="I21" s="54"/>
    </row>
    <row r="22" spans="1:9" s="12" customFormat="1">
      <c r="A22" s="65">
        <v>11</v>
      </c>
      <c r="B22" s="72" t="s">
        <v>462</v>
      </c>
      <c r="C22" s="73" t="s">
        <v>463</v>
      </c>
      <c r="D22" s="74" t="s">
        <v>464</v>
      </c>
      <c r="E22" s="71">
        <v>63</v>
      </c>
      <c r="F22" s="53" t="str">
        <f t="shared" si="0"/>
        <v>TB</v>
      </c>
      <c r="G22" s="71"/>
      <c r="H22" s="63" t="str">
        <f t="shared" si="1"/>
        <v>Không XL</v>
      </c>
      <c r="I22" s="54"/>
    </row>
    <row r="23" spans="1:9" s="12" customFormat="1">
      <c r="A23" s="65">
        <v>12</v>
      </c>
      <c r="B23" s="72" t="s">
        <v>465</v>
      </c>
      <c r="C23" s="73" t="s">
        <v>379</v>
      </c>
      <c r="D23" s="74" t="s">
        <v>240</v>
      </c>
      <c r="E23" s="71"/>
      <c r="F23" s="53" t="str">
        <f t="shared" si="0"/>
        <v>Không XL</v>
      </c>
      <c r="G23" s="71"/>
      <c r="H23" s="63" t="str">
        <f t="shared" si="1"/>
        <v>Không XL</v>
      </c>
      <c r="I23" s="14"/>
    </row>
    <row r="24" spans="1:9" s="12" customFormat="1">
      <c r="A24" s="65">
        <v>13</v>
      </c>
      <c r="B24" s="72" t="s">
        <v>466</v>
      </c>
      <c r="C24" s="73" t="s">
        <v>467</v>
      </c>
      <c r="D24" s="74" t="s">
        <v>255</v>
      </c>
      <c r="E24" s="71">
        <v>83</v>
      </c>
      <c r="F24" s="53" t="str">
        <f t="shared" si="0"/>
        <v>Tốt</v>
      </c>
      <c r="G24" s="71"/>
      <c r="H24" s="63" t="str">
        <f t="shared" si="1"/>
        <v>Không XL</v>
      </c>
      <c r="I24" s="14"/>
    </row>
    <row r="25" spans="1:9" s="12" customFormat="1">
      <c r="A25" s="65">
        <v>14</v>
      </c>
      <c r="B25" s="72" t="s">
        <v>468</v>
      </c>
      <c r="C25" s="73" t="s">
        <v>469</v>
      </c>
      <c r="D25" s="74" t="s">
        <v>470</v>
      </c>
      <c r="E25" s="71">
        <v>59</v>
      </c>
      <c r="F25" s="53" t="str">
        <f t="shared" si="0"/>
        <v>TB</v>
      </c>
      <c r="G25" s="71"/>
      <c r="H25" s="63" t="str">
        <f t="shared" si="1"/>
        <v>Không XL</v>
      </c>
      <c r="I25" s="14"/>
    </row>
    <row r="26" spans="1:9" s="12" customFormat="1">
      <c r="A26" s="65">
        <v>15</v>
      </c>
      <c r="B26" s="72" t="s">
        <v>471</v>
      </c>
      <c r="C26" s="73" t="s">
        <v>472</v>
      </c>
      <c r="D26" s="74" t="s">
        <v>473</v>
      </c>
      <c r="E26" s="71">
        <v>59</v>
      </c>
      <c r="F26" s="53" t="str">
        <f t="shared" si="0"/>
        <v>TB</v>
      </c>
      <c r="G26" s="71"/>
      <c r="H26" s="63" t="str">
        <f t="shared" si="1"/>
        <v>Không XL</v>
      </c>
      <c r="I26" s="14"/>
    </row>
    <row r="27" spans="1:9" s="12" customFormat="1">
      <c r="A27" s="65">
        <v>16</v>
      </c>
      <c r="B27" s="72" t="s">
        <v>474</v>
      </c>
      <c r="C27" s="73" t="s">
        <v>475</v>
      </c>
      <c r="D27" s="74" t="s">
        <v>272</v>
      </c>
      <c r="E27" s="71">
        <v>75</v>
      </c>
      <c r="F27" s="53" t="str">
        <f t="shared" si="0"/>
        <v>Khá</v>
      </c>
      <c r="G27" s="71"/>
      <c r="H27" s="63" t="str">
        <f t="shared" si="1"/>
        <v>Không XL</v>
      </c>
      <c r="I27" s="14"/>
    </row>
    <row r="28" spans="1:9" s="12" customFormat="1">
      <c r="A28" s="65">
        <v>17</v>
      </c>
      <c r="B28" s="72" t="s">
        <v>476</v>
      </c>
      <c r="C28" s="73" t="s">
        <v>477</v>
      </c>
      <c r="D28" s="74" t="s">
        <v>413</v>
      </c>
      <c r="E28" s="71">
        <v>88</v>
      </c>
      <c r="F28" s="53" t="str">
        <f t="shared" si="0"/>
        <v>Tốt</v>
      </c>
      <c r="G28" s="71"/>
      <c r="H28" s="63" t="str">
        <f t="shared" si="1"/>
        <v>Không XL</v>
      </c>
      <c r="I28" s="14"/>
    </row>
    <row r="29" spans="1:9" s="12" customFormat="1">
      <c r="A29" s="65">
        <v>18</v>
      </c>
      <c r="B29" s="72" t="s">
        <v>478</v>
      </c>
      <c r="C29" s="73" t="s">
        <v>479</v>
      </c>
      <c r="D29" s="74" t="s">
        <v>480</v>
      </c>
      <c r="E29" s="71">
        <v>90</v>
      </c>
      <c r="F29" s="53" t="str">
        <f t="shared" si="0"/>
        <v>Xuất sắc</v>
      </c>
      <c r="G29" s="71"/>
      <c r="H29" s="63" t="str">
        <f t="shared" si="1"/>
        <v>Không XL</v>
      </c>
      <c r="I29" s="14"/>
    </row>
    <row r="30" spans="1:9" s="12" customFormat="1">
      <c r="A30" s="65">
        <v>19</v>
      </c>
      <c r="B30" s="72" t="s">
        <v>481</v>
      </c>
      <c r="C30" s="73" t="s">
        <v>482</v>
      </c>
      <c r="D30" s="74" t="s">
        <v>284</v>
      </c>
      <c r="E30" s="71">
        <v>78</v>
      </c>
      <c r="F30" s="53" t="str">
        <f t="shared" si="0"/>
        <v>Khá</v>
      </c>
      <c r="G30" s="71"/>
      <c r="H30" s="63" t="str">
        <f t="shared" si="1"/>
        <v>Không XL</v>
      </c>
      <c r="I30" s="14"/>
    </row>
    <row r="31" spans="1:9" s="12" customFormat="1">
      <c r="A31" s="65">
        <v>20</v>
      </c>
      <c r="B31" s="72" t="s">
        <v>483</v>
      </c>
      <c r="C31" s="73" t="s">
        <v>484</v>
      </c>
      <c r="D31" s="74" t="s">
        <v>284</v>
      </c>
      <c r="E31" s="71">
        <v>70</v>
      </c>
      <c r="F31" s="53" t="str">
        <f t="shared" si="0"/>
        <v>Khá</v>
      </c>
      <c r="G31" s="71"/>
      <c r="H31" s="63" t="str">
        <f t="shared" si="1"/>
        <v>Không XL</v>
      </c>
      <c r="I31" s="54"/>
    </row>
    <row r="32" spans="1:9" s="12" customFormat="1">
      <c r="A32" s="65">
        <v>21</v>
      </c>
      <c r="B32" s="72" t="s">
        <v>485</v>
      </c>
      <c r="C32" s="73" t="s">
        <v>175</v>
      </c>
      <c r="D32" s="74" t="s">
        <v>284</v>
      </c>
      <c r="E32" s="71">
        <v>73</v>
      </c>
      <c r="F32" s="53" t="str">
        <f t="shared" si="0"/>
        <v>Khá</v>
      </c>
      <c r="G32" s="71"/>
      <c r="H32" s="63" t="str">
        <f t="shared" si="1"/>
        <v>Không XL</v>
      </c>
      <c r="I32" s="14"/>
    </row>
    <row r="33" spans="1:9" s="12" customFormat="1">
      <c r="A33" s="65">
        <v>22</v>
      </c>
      <c r="B33" s="72" t="s">
        <v>486</v>
      </c>
      <c r="C33" s="73" t="s">
        <v>383</v>
      </c>
      <c r="D33" s="74" t="s">
        <v>487</v>
      </c>
      <c r="E33" s="71">
        <v>89</v>
      </c>
      <c r="F33" s="53" t="str">
        <f>IF(AND(E33&gt;=90),"Xuất sắc",IF(AND(E33&gt;=80),"Tốt",IF(AND(E33&gt;=70),"Khá",IF(AND(E33&gt;=60),"TB",IF(AND(E33&gt;=50),"TB",IF(AND(E33&lt;50),IF(AND(E33&gt;0),"Yếu",IF(AND(E33=0),"Không XL"," "))))))))</f>
        <v>Tốt</v>
      </c>
      <c r="G33" s="71"/>
      <c r="H33" s="63" t="str">
        <f t="shared" si="1"/>
        <v>Không XL</v>
      </c>
      <c r="I33" s="14"/>
    </row>
    <row r="34" spans="1:9" s="12" customFormat="1">
      <c r="A34" s="65">
        <v>23</v>
      </c>
      <c r="B34" s="72" t="s">
        <v>488</v>
      </c>
      <c r="C34" s="73" t="s">
        <v>489</v>
      </c>
      <c r="D34" s="74" t="s">
        <v>490</v>
      </c>
      <c r="E34" s="71">
        <v>100</v>
      </c>
      <c r="F34" s="53" t="str">
        <f t="shared" si="0"/>
        <v>Xuất sắc</v>
      </c>
      <c r="G34" s="71"/>
      <c r="H34" s="63" t="str">
        <f t="shared" si="1"/>
        <v>Không XL</v>
      </c>
      <c r="I34" s="14"/>
    </row>
    <row r="35" spans="1:9" s="12" customFormat="1">
      <c r="A35" s="65">
        <v>24</v>
      </c>
      <c r="B35" s="72" t="s">
        <v>491</v>
      </c>
      <c r="C35" s="73" t="s">
        <v>178</v>
      </c>
      <c r="D35" s="74" t="s">
        <v>492</v>
      </c>
      <c r="E35" s="71">
        <v>71</v>
      </c>
      <c r="F35" s="53" t="str">
        <f t="shared" si="0"/>
        <v>Khá</v>
      </c>
      <c r="G35" s="71"/>
      <c r="H35" s="63" t="str">
        <f t="shared" si="1"/>
        <v>Không XL</v>
      </c>
      <c r="I35" s="14"/>
    </row>
    <row r="36" spans="1:9" s="12" customFormat="1">
      <c r="A36" s="65">
        <v>25</v>
      </c>
      <c r="B36" s="72" t="s">
        <v>493</v>
      </c>
      <c r="C36" s="73" t="s">
        <v>494</v>
      </c>
      <c r="D36" s="74" t="s">
        <v>495</v>
      </c>
      <c r="E36" s="71">
        <v>50</v>
      </c>
      <c r="F36" s="53" t="str">
        <f t="shared" si="0"/>
        <v>TB</v>
      </c>
      <c r="G36" s="71"/>
      <c r="H36" s="63" t="str">
        <f t="shared" si="1"/>
        <v>Không XL</v>
      </c>
      <c r="I36" s="14"/>
    </row>
    <row r="37" spans="1:9" s="12" customFormat="1">
      <c r="A37" s="65">
        <v>26</v>
      </c>
      <c r="B37" s="72" t="s">
        <v>496</v>
      </c>
      <c r="C37" s="73" t="s">
        <v>497</v>
      </c>
      <c r="D37" s="74" t="s">
        <v>498</v>
      </c>
      <c r="E37" s="71">
        <v>94</v>
      </c>
      <c r="F37" s="53" t="str">
        <f t="shared" si="0"/>
        <v>Xuất sắc</v>
      </c>
      <c r="G37" s="71"/>
      <c r="H37" s="63" t="str">
        <f t="shared" si="1"/>
        <v>Không XL</v>
      </c>
      <c r="I37" s="14"/>
    </row>
    <row r="38" spans="1:9" ht="15.75">
      <c r="A38" s="46"/>
      <c r="B38" s="46"/>
      <c r="C38" s="106" t="s">
        <v>148</v>
      </c>
      <c r="D38" s="106"/>
      <c r="E38" s="106"/>
      <c r="F38" s="106"/>
      <c r="G38" s="106"/>
      <c r="H38" s="106"/>
      <c r="I38" s="106"/>
    </row>
    <row r="39" spans="1:9">
      <c r="C39" s="107" t="s">
        <v>149</v>
      </c>
      <c r="D39" s="108"/>
      <c r="E39" s="111" t="s">
        <v>144</v>
      </c>
      <c r="F39" s="112"/>
      <c r="G39" s="111" t="s">
        <v>145</v>
      </c>
      <c r="H39" s="112"/>
      <c r="I39" s="113" t="s">
        <v>13</v>
      </c>
    </row>
    <row r="40" spans="1:9" s="12" customFormat="1">
      <c r="C40" s="109"/>
      <c r="D40" s="110"/>
      <c r="E40" s="52" t="s">
        <v>150</v>
      </c>
      <c r="F40" s="19" t="s">
        <v>151</v>
      </c>
      <c r="G40" s="52" t="s">
        <v>150</v>
      </c>
      <c r="H40" s="19" t="s">
        <v>151</v>
      </c>
      <c r="I40" s="114"/>
    </row>
    <row r="41" spans="1:9">
      <c r="C41" s="91" t="s">
        <v>152</v>
      </c>
      <c r="D41" s="92"/>
      <c r="E41" s="55">
        <f>COUNTIF(F12:F37,"Xuất sắc")</f>
        <v>6</v>
      </c>
      <c r="F41" s="56">
        <f t="shared" ref="F41:F46" si="2">E41*100/$A$37</f>
        <v>23.076923076923077</v>
      </c>
      <c r="G41" s="55"/>
      <c r="H41" s="56"/>
      <c r="I41" s="57"/>
    </row>
    <row r="42" spans="1:9">
      <c r="C42" s="91" t="s">
        <v>153</v>
      </c>
      <c r="D42" s="92"/>
      <c r="E42" s="55">
        <f>COUNTIF(F12:F37,"Tốt")</f>
        <v>4</v>
      </c>
      <c r="F42" s="56">
        <f t="shared" si="2"/>
        <v>15.384615384615385</v>
      </c>
      <c r="G42" s="55"/>
      <c r="H42" s="56"/>
      <c r="I42" s="57"/>
    </row>
    <row r="43" spans="1:9">
      <c r="C43" s="91" t="s">
        <v>154</v>
      </c>
      <c r="D43" s="92"/>
      <c r="E43" s="55">
        <f>COUNTIF(F12:F37,"Khá")</f>
        <v>7</v>
      </c>
      <c r="F43" s="56">
        <f t="shared" si="2"/>
        <v>26.923076923076923</v>
      </c>
      <c r="G43" s="55"/>
      <c r="H43" s="56"/>
      <c r="I43" s="57"/>
    </row>
    <row r="44" spans="1:9">
      <c r="C44" s="91" t="s">
        <v>155</v>
      </c>
      <c r="D44" s="92"/>
      <c r="E44" s="55">
        <f>COUNTIF(F12:F37,"TB")</f>
        <v>8</v>
      </c>
      <c r="F44" s="56">
        <f t="shared" si="2"/>
        <v>30.76923076923077</v>
      </c>
      <c r="G44" s="55"/>
      <c r="H44" s="56"/>
      <c r="I44" s="57"/>
    </row>
    <row r="45" spans="1:9">
      <c r="C45" s="91" t="s">
        <v>156</v>
      </c>
      <c r="D45" s="92"/>
      <c r="E45" s="55">
        <f>COUNTIF(F12:F37,"Yếu")</f>
        <v>0</v>
      </c>
      <c r="F45" s="56">
        <f t="shared" si="2"/>
        <v>0</v>
      </c>
      <c r="G45" s="55"/>
      <c r="H45" s="56"/>
      <c r="I45" s="57"/>
    </row>
    <row r="46" spans="1:9" ht="15.75" thickBot="1">
      <c r="C46" s="115" t="s">
        <v>157</v>
      </c>
      <c r="D46" s="116"/>
      <c r="E46" s="58">
        <f>COUNTIF(F12:F37,"Không XL")</f>
        <v>1</v>
      </c>
      <c r="F46" s="59">
        <f t="shared" si="2"/>
        <v>3.8461538461538463</v>
      </c>
      <c r="G46" s="58"/>
      <c r="H46" s="59"/>
      <c r="I46" s="60"/>
    </row>
    <row r="47" spans="1:9">
      <c r="C47" s="64"/>
      <c r="D47" s="64"/>
      <c r="F47" s="61"/>
    </row>
    <row r="48" spans="1:9" ht="15.75">
      <c r="E48" s="117" t="s">
        <v>158</v>
      </c>
      <c r="F48" s="117"/>
      <c r="G48" s="117"/>
      <c r="H48" s="117"/>
      <c r="I48" s="117"/>
    </row>
    <row r="49" spans="1:10">
      <c r="A49" s="79" t="s">
        <v>159</v>
      </c>
      <c r="B49" s="79"/>
      <c r="C49" s="79"/>
      <c r="D49" s="79"/>
      <c r="E49" s="79"/>
      <c r="F49" s="79" t="s">
        <v>144</v>
      </c>
      <c r="G49" s="79"/>
      <c r="H49" s="79"/>
      <c r="I49" s="62" t="s">
        <v>160</v>
      </c>
      <c r="J49" s="62"/>
    </row>
    <row r="53" spans="1:10">
      <c r="A53" s="4">
        <v>1</v>
      </c>
    </row>
  </sheetData>
  <mergeCells count="30">
    <mergeCell ref="A2:D2"/>
    <mergeCell ref="E2:I2"/>
    <mergeCell ref="A3:D3"/>
    <mergeCell ref="E3:I3"/>
    <mergeCell ref="A4:D4"/>
    <mergeCell ref="E4:I4"/>
    <mergeCell ref="C41:D41"/>
    <mergeCell ref="A5:D5"/>
    <mergeCell ref="A6:I6"/>
    <mergeCell ref="A7:I7"/>
    <mergeCell ref="A8:I8"/>
    <mergeCell ref="A10:A11"/>
    <mergeCell ref="B10:B11"/>
    <mergeCell ref="C10:D11"/>
    <mergeCell ref="E10:F10"/>
    <mergeCell ref="G10:H10"/>
    <mergeCell ref="I10:I11"/>
    <mergeCell ref="C38:I38"/>
    <mergeCell ref="C39:D40"/>
    <mergeCell ref="E39:F39"/>
    <mergeCell ref="G39:H39"/>
    <mergeCell ref="I39:I40"/>
    <mergeCell ref="A49:E49"/>
    <mergeCell ref="F49:H49"/>
    <mergeCell ref="C42:D42"/>
    <mergeCell ref="C43:D43"/>
    <mergeCell ref="C44:D44"/>
    <mergeCell ref="C45:D45"/>
    <mergeCell ref="C46:D46"/>
    <mergeCell ref="E48:I48"/>
  </mergeCells>
  <conditionalFormatting sqref="H12:H37 F12:F37">
    <cfRule type="cellIs" dxfId="21" priority="1" stopIfTrue="1" operator="equal">
      <formula>"SVG"</formula>
    </cfRule>
    <cfRule type="cellIs" dxfId="20" priority="2" stopIfTrue="1" operator="equal">
      <formula>"SVXS"</formula>
    </cfRule>
  </conditionalFormatting>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7"/>
  <sheetViews>
    <sheetView workbookViewId="0">
      <selection activeCell="H12" sqref="H12"/>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0" t="s">
        <v>134</v>
      </c>
      <c r="B2" s="90"/>
      <c r="C2" s="90"/>
      <c r="D2" s="90"/>
      <c r="E2" s="80" t="s">
        <v>135</v>
      </c>
      <c r="F2" s="80"/>
      <c r="G2" s="80"/>
      <c r="H2" s="80"/>
      <c r="I2" s="80"/>
      <c r="J2" s="3"/>
      <c r="K2" s="3"/>
      <c r="L2" s="3"/>
      <c r="M2" s="3"/>
      <c r="N2" s="3"/>
      <c r="O2" s="3"/>
      <c r="P2" s="3"/>
      <c r="Q2" s="3"/>
      <c r="R2" s="3"/>
      <c r="S2" s="3"/>
      <c r="T2" s="3"/>
    </row>
    <row r="3" spans="1:20" ht="17.100000000000001" customHeight="1">
      <c r="A3" s="80" t="s">
        <v>136</v>
      </c>
      <c r="B3" s="80"/>
      <c r="C3" s="80"/>
      <c r="D3" s="80"/>
      <c r="E3" s="81" t="s">
        <v>137</v>
      </c>
      <c r="F3" s="81"/>
      <c r="G3" s="81"/>
      <c r="H3" s="81"/>
      <c r="I3" s="81"/>
      <c r="J3" s="3"/>
      <c r="K3" s="3"/>
      <c r="L3" s="3"/>
      <c r="M3" s="3"/>
      <c r="N3" s="3"/>
      <c r="O3" s="3"/>
      <c r="P3" s="3"/>
      <c r="Q3" s="3"/>
      <c r="R3" s="3"/>
      <c r="S3" s="3"/>
      <c r="T3" s="3"/>
    </row>
    <row r="4" spans="1:20" ht="17.100000000000001" customHeight="1">
      <c r="A4" s="80" t="s">
        <v>138</v>
      </c>
      <c r="B4" s="80"/>
      <c r="C4" s="80"/>
      <c r="D4" s="80"/>
      <c r="E4" s="79"/>
      <c r="F4" s="79"/>
      <c r="G4" s="79"/>
      <c r="H4" s="79"/>
      <c r="I4" s="79"/>
      <c r="J4" s="3"/>
      <c r="K4" s="3"/>
      <c r="L4" s="3"/>
      <c r="M4" s="3"/>
      <c r="N4" s="3"/>
      <c r="O4" s="3"/>
      <c r="P4" s="3"/>
      <c r="Q4" s="3"/>
      <c r="R4" s="3"/>
      <c r="S4" s="3"/>
      <c r="T4" s="3"/>
    </row>
    <row r="5" spans="1:20" s="49" customFormat="1" ht="12" customHeight="1">
      <c r="A5" s="93"/>
      <c r="B5" s="93"/>
      <c r="C5" s="93"/>
      <c r="D5" s="93"/>
      <c r="E5" s="48"/>
      <c r="J5" s="48"/>
      <c r="K5" s="48"/>
      <c r="L5" s="48"/>
      <c r="M5" s="48"/>
      <c r="N5" s="48"/>
      <c r="O5" s="48"/>
      <c r="P5" s="48"/>
      <c r="Q5" s="48"/>
      <c r="R5" s="48"/>
      <c r="S5" s="48"/>
      <c r="T5" s="48"/>
    </row>
    <row r="6" spans="1:20" ht="24.95" customHeight="1">
      <c r="A6" s="94" t="s">
        <v>139</v>
      </c>
      <c r="B6" s="94"/>
      <c r="C6" s="94"/>
      <c r="D6" s="94"/>
      <c r="E6" s="94"/>
      <c r="F6" s="94"/>
      <c r="G6" s="94"/>
      <c r="H6" s="94"/>
      <c r="I6" s="94"/>
      <c r="J6" s="5"/>
      <c r="K6" s="5"/>
      <c r="L6" s="5"/>
      <c r="M6" s="5"/>
      <c r="N6" s="5"/>
      <c r="O6" s="5"/>
      <c r="P6" s="5"/>
      <c r="Q6" s="5"/>
      <c r="R6" s="5"/>
      <c r="S6" s="5"/>
      <c r="T6" s="5"/>
    </row>
    <row r="7" spans="1:20" s="8" customFormat="1" ht="20.100000000000001" customHeight="1">
      <c r="A7" s="94" t="s">
        <v>140</v>
      </c>
      <c r="B7" s="94"/>
      <c r="C7" s="94"/>
      <c r="D7" s="94"/>
      <c r="E7" s="94"/>
      <c r="F7" s="94"/>
      <c r="G7" s="94"/>
      <c r="H7" s="94"/>
      <c r="I7" s="94"/>
      <c r="J7" s="50"/>
      <c r="K7" s="50"/>
      <c r="L7" s="50"/>
      <c r="M7" s="50"/>
      <c r="N7" s="50"/>
      <c r="O7" s="50"/>
      <c r="P7" s="50"/>
      <c r="Q7" s="50"/>
      <c r="R7" s="50"/>
      <c r="S7" s="50"/>
      <c r="T7" s="50"/>
    </row>
    <row r="8" spans="1:20" s="8" customFormat="1" ht="18" customHeight="1">
      <c r="A8" s="95" t="s">
        <v>961</v>
      </c>
      <c r="B8" s="95"/>
      <c r="C8" s="95"/>
      <c r="D8" s="95"/>
      <c r="E8" s="95"/>
      <c r="F8" s="95"/>
      <c r="G8" s="95"/>
      <c r="H8" s="95"/>
      <c r="I8" s="95"/>
      <c r="J8" s="7"/>
      <c r="K8" s="7"/>
      <c r="L8" s="7"/>
      <c r="M8" s="7"/>
      <c r="N8" s="7"/>
      <c r="O8" s="7"/>
      <c r="P8" s="7"/>
      <c r="Q8" s="7"/>
      <c r="R8" s="7"/>
      <c r="S8" s="7"/>
      <c r="T8" s="7"/>
    </row>
    <row r="9" spans="1:20" s="8" customFormat="1" ht="12" customHeight="1">
      <c r="A9" s="66"/>
      <c r="B9" s="66"/>
      <c r="C9" s="66"/>
      <c r="D9" s="66"/>
      <c r="E9" s="66"/>
      <c r="F9" s="66"/>
      <c r="G9" s="66"/>
      <c r="H9" s="66"/>
      <c r="I9" s="66"/>
      <c r="J9" s="7"/>
      <c r="K9" s="7"/>
      <c r="L9" s="7"/>
      <c r="M9" s="7"/>
      <c r="N9" s="7"/>
      <c r="O9" s="7"/>
      <c r="P9" s="7"/>
      <c r="Q9" s="7"/>
      <c r="R9" s="7"/>
      <c r="S9" s="7"/>
      <c r="T9" s="7"/>
    </row>
    <row r="10" spans="1:20" s="12" customFormat="1" ht="18" customHeight="1">
      <c r="A10" s="96" t="s">
        <v>0</v>
      </c>
      <c r="B10" s="96" t="s">
        <v>142</v>
      </c>
      <c r="C10" s="99" t="s">
        <v>143</v>
      </c>
      <c r="D10" s="100"/>
      <c r="E10" s="103" t="s">
        <v>144</v>
      </c>
      <c r="F10" s="104"/>
      <c r="G10" s="103" t="s">
        <v>145</v>
      </c>
      <c r="H10" s="104"/>
      <c r="I10" s="105" t="s">
        <v>13</v>
      </c>
    </row>
    <row r="11" spans="1:20" s="12" customFormat="1" ht="30" customHeight="1">
      <c r="A11" s="97"/>
      <c r="B11" s="98"/>
      <c r="C11" s="101"/>
      <c r="D11" s="102"/>
      <c r="E11" s="52" t="s">
        <v>146</v>
      </c>
      <c r="F11" s="52" t="s">
        <v>147</v>
      </c>
      <c r="G11" s="52" t="s">
        <v>146</v>
      </c>
      <c r="H11" s="52" t="s">
        <v>147</v>
      </c>
      <c r="I11" s="97"/>
    </row>
    <row r="12" spans="1:20" s="12" customFormat="1" ht="17.45" customHeight="1">
      <c r="A12" s="65">
        <v>1</v>
      </c>
      <c r="B12" s="72" t="s">
        <v>499</v>
      </c>
      <c r="C12" s="73" t="s">
        <v>500</v>
      </c>
      <c r="D12" s="74" t="s">
        <v>166</v>
      </c>
      <c r="E12" s="71"/>
      <c r="F12" s="53" t="str">
        <f>IF(AND(E12&gt;=90),"Xuất sắc",IF(AND(E12&gt;=80),"Tốt",IF(AND(E12&gt;=70),"Khá",IF(AND(E12&gt;=60),"TB",IF(AND(E12&gt;=50),"TB",IF(AND(E12&lt;50),IF(AND(E12&gt;0),"Yếu",IF(AND(E12=0),"Không XL"," "))))))))</f>
        <v>Không XL</v>
      </c>
      <c r="G12" s="71"/>
      <c r="H12" s="53"/>
      <c r="I12" s="70"/>
    </row>
    <row r="13" spans="1:20" s="12" customFormat="1" ht="17.45" customHeight="1">
      <c r="A13" s="65">
        <v>2</v>
      </c>
      <c r="B13" s="72" t="s">
        <v>501</v>
      </c>
      <c r="C13" s="73" t="s">
        <v>502</v>
      </c>
      <c r="D13" s="74" t="s">
        <v>166</v>
      </c>
      <c r="E13" s="71"/>
      <c r="F13" s="63" t="str">
        <f t="shared" ref="F13:F51" si="0">IF(AND(E13&gt;=90),"Xuất sắc",IF(AND(E13&gt;=80),"Tốt",IF(AND(E13&gt;=70),"Khá",IF(AND(E13&gt;=60),"TB",IF(AND(E13&gt;=50),"TB",IF(AND(E13&lt;50),IF(AND(E13&gt;0),"Yếu",IF(AND(E13=0),"Không XL"," "))))))))</f>
        <v>Không XL</v>
      </c>
      <c r="G13" s="71"/>
      <c r="H13" s="63" t="str">
        <f t="shared" ref="H13:H51" si="1">IF(AND(G13&gt;=90),"Xuất sắc",IF(AND(G13&gt;=80),"Tốt",IF(AND(G13&gt;=70),"Khá",IF(AND(G13&gt;=60),"TB",IF(AND(G13&gt;=50),"TB",IF(AND(G13&lt;50),IF(AND(G13&gt;0),"Yếu",IF(AND(G13=0),"Không XL"," "))))))))</f>
        <v>Không XL</v>
      </c>
      <c r="I13" s="54"/>
    </row>
    <row r="14" spans="1:20" s="12" customFormat="1" ht="17.45" customHeight="1">
      <c r="A14" s="65">
        <v>3</v>
      </c>
      <c r="B14" s="72" t="s">
        <v>503</v>
      </c>
      <c r="C14" s="73" t="s">
        <v>504</v>
      </c>
      <c r="D14" s="74" t="s">
        <v>173</v>
      </c>
      <c r="E14" s="71"/>
      <c r="F14" s="63" t="str">
        <f t="shared" si="0"/>
        <v>Không XL</v>
      </c>
      <c r="G14" s="71"/>
      <c r="H14" s="63" t="str">
        <f t="shared" si="1"/>
        <v>Không XL</v>
      </c>
      <c r="I14" s="54"/>
    </row>
    <row r="15" spans="1:20" s="12" customFormat="1" ht="17.45" customHeight="1">
      <c r="A15" s="65">
        <v>4</v>
      </c>
      <c r="B15" s="72" t="s">
        <v>505</v>
      </c>
      <c r="C15" s="73" t="s">
        <v>506</v>
      </c>
      <c r="D15" s="74" t="s">
        <v>507</v>
      </c>
      <c r="E15" s="71"/>
      <c r="F15" s="63" t="str">
        <f t="shared" si="0"/>
        <v>Không XL</v>
      </c>
      <c r="G15" s="71"/>
      <c r="H15" s="63" t="str">
        <f t="shared" si="1"/>
        <v>Không XL</v>
      </c>
      <c r="I15" s="14"/>
    </row>
    <row r="16" spans="1:20" s="12" customFormat="1" ht="17.45" customHeight="1">
      <c r="A16" s="65">
        <v>5</v>
      </c>
      <c r="B16" s="72" t="s">
        <v>508</v>
      </c>
      <c r="C16" s="73" t="s">
        <v>509</v>
      </c>
      <c r="D16" s="74" t="s">
        <v>510</v>
      </c>
      <c r="E16" s="71"/>
      <c r="F16" s="63" t="str">
        <f t="shared" si="0"/>
        <v>Không XL</v>
      </c>
      <c r="G16" s="71"/>
      <c r="H16" s="63" t="str">
        <f t="shared" si="1"/>
        <v>Không XL</v>
      </c>
      <c r="I16" s="14"/>
    </row>
    <row r="17" spans="1:9" s="12" customFormat="1">
      <c r="A17" s="65">
        <v>6</v>
      </c>
      <c r="B17" s="72" t="s">
        <v>511</v>
      </c>
      <c r="C17" s="73" t="s">
        <v>512</v>
      </c>
      <c r="D17" s="74" t="s">
        <v>185</v>
      </c>
      <c r="E17" s="71"/>
      <c r="F17" s="63" t="str">
        <f t="shared" si="0"/>
        <v>Không XL</v>
      </c>
      <c r="G17" s="71"/>
      <c r="H17" s="63" t="str">
        <f t="shared" si="1"/>
        <v>Không XL</v>
      </c>
      <c r="I17" s="14"/>
    </row>
    <row r="18" spans="1:9" s="12" customFormat="1">
      <c r="A18" s="65">
        <v>7</v>
      </c>
      <c r="B18" s="72" t="s">
        <v>513</v>
      </c>
      <c r="C18" s="73" t="s">
        <v>367</v>
      </c>
      <c r="D18" s="74" t="s">
        <v>196</v>
      </c>
      <c r="E18" s="71"/>
      <c r="F18" s="63" t="str">
        <f t="shared" si="0"/>
        <v>Không XL</v>
      </c>
      <c r="G18" s="71"/>
      <c r="H18" s="63" t="str">
        <f t="shared" si="1"/>
        <v>Không XL</v>
      </c>
      <c r="I18" s="14"/>
    </row>
    <row r="19" spans="1:9" s="12" customFormat="1">
      <c r="A19" s="65">
        <v>8</v>
      </c>
      <c r="B19" s="72" t="s">
        <v>514</v>
      </c>
      <c r="C19" s="73" t="s">
        <v>515</v>
      </c>
      <c r="D19" s="74" t="s">
        <v>516</v>
      </c>
      <c r="E19" s="71"/>
      <c r="F19" s="63" t="str">
        <f t="shared" si="0"/>
        <v>Không XL</v>
      </c>
      <c r="G19" s="71"/>
      <c r="H19" s="63" t="str">
        <f t="shared" si="1"/>
        <v>Không XL</v>
      </c>
      <c r="I19" s="14"/>
    </row>
    <row r="20" spans="1:9" s="12" customFormat="1">
      <c r="A20" s="65">
        <v>9</v>
      </c>
      <c r="B20" s="72" t="s">
        <v>517</v>
      </c>
      <c r="C20" s="73" t="s">
        <v>518</v>
      </c>
      <c r="D20" s="74" t="s">
        <v>202</v>
      </c>
      <c r="E20" s="71"/>
      <c r="F20" s="63" t="str">
        <f t="shared" si="0"/>
        <v>Không XL</v>
      </c>
      <c r="G20" s="71"/>
      <c r="H20" s="63" t="str">
        <f t="shared" si="1"/>
        <v>Không XL</v>
      </c>
      <c r="I20" s="54"/>
    </row>
    <row r="21" spans="1:9" s="12" customFormat="1">
      <c r="A21" s="65">
        <v>10</v>
      </c>
      <c r="B21" s="72" t="s">
        <v>519</v>
      </c>
      <c r="C21" s="73" t="s">
        <v>520</v>
      </c>
      <c r="D21" s="74" t="s">
        <v>206</v>
      </c>
      <c r="E21" s="71"/>
      <c r="F21" s="63" t="str">
        <f t="shared" si="0"/>
        <v>Không XL</v>
      </c>
      <c r="G21" s="71"/>
      <c r="H21" s="63" t="str">
        <f t="shared" si="1"/>
        <v>Không XL</v>
      </c>
      <c r="I21" s="54"/>
    </row>
    <row r="22" spans="1:9" s="12" customFormat="1">
      <c r="A22" s="65">
        <v>11</v>
      </c>
      <c r="B22" s="72" t="s">
        <v>521</v>
      </c>
      <c r="C22" s="73" t="s">
        <v>522</v>
      </c>
      <c r="D22" s="74" t="s">
        <v>357</v>
      </c>
      <c r="E22" s="71"/>
      <c r="F22" s="63" t="str">
        <f t="shared" si="0"/>
        <v>Không XL</v>
      </c>
      <c r="G22" s="71"/>
      <c r="H22" s="63" t="str">
        <f t="shared" si="1"/>
        <v>Không XL</v>
      </c>
      <c r="I22" s="54"/>
    </row>
    <row r="23" spans="1:9" s="12" customFormat="1">
      <c r="A23" s="65">
        <v>12</v>
      </c>
      <c r="B23" s="72" t="s">
        <v>523</v>
      </c>
      <c r="C23" s="73" t="s">
        <v>524</v>
      </c>
      <c r="D23" s="74" t="s">
        <v>212</v>
      </c>
      <c r="E23" s="71"/>
      <c r="F23" s="63" t="str">
        <f t="shared" si="0"/>
        <v>Không XL</v>
      </c>
      <c r="G23" s="71"/>
      <c r="H23" s="63" t="str">
        <f t="shared" si="1"/>
        <v>Không XL</v>
      </c>
      <c r="I23" s="14"/>
    </row>
    <row r="24" spans="1:9" s="12" customFormat="1">
      <c r="A24" s="65">
        <v>13</v>
      </c>
      <c r="B24" s="72" t="s">
        <v>525</v>
      </c>
      <c r="C24" s="73" t="s">
        <v>526</v>
      </c>
      <c r="D24" s="74" t="s">
        <v>527</v>
      </c>
      <c r="E24" s="71"/>
      <c r="F24" s="63" t="str">
        <f t="shared" si="0"/>
        <v>Không XL</v>
      </c>
      <c r="G24" s="71"/>
      <c r="H24" s="63" t="str">
        <f t="shared" si="1"/>
        <v>Không XL</v>
      </c>
      <c r="I24" s="14"/>
    </row>
    <row r="25" spans="1:9" s="12" customFormat="1">
      <c r="A25" s="65">
        <v>14</v>
      </c>
      <c r="B25" s="72" t="s">
        <v>528</v>
      </c>
      <c r="C25" s="73" t="s">
        <v>529</v>
      </c>
      <c r="D25" s="74" t="s">
        <v>527</v>
      </c>
      <c r="E25" s="71"/>
      <c r="F25" s="63" t="str">
        <f t="shared" si="0"/>
        <v>Không XL</v>
      </c>
      <c r="G25" s="71"/>
      <c r="H25" s="63" t="str">
        <f t="shared" si="1"/>
        <v>Không XL</v>
      </c>
      <c r="I25" s="14"/>
    </row>
    <row r="26" spans="1:9" s="12" customFormat="1">
      <c r="A26" s="65">
        <v>15</v>
      </c>
      <c r="B26" s="72" t="s">
        <v>530</v>
      </c>
      <c r="C26" s="73" t="s">
        <v>531</v>
      </c>
      <c r="D26" s="74" t="s">
        <v>220</v>
      </c>
      <c r="E26" s="71"/>
      <c r="F26" s="63" t="str">
        <f t="shared" si="0"/>
        <v>Không XL</v>
      </c>
      <c r="G26" s="71"/>
      <c r="H26" s="63" t="str">
        <f t="shared" si="1"/>
        <v>Không XL</v>
      </c>
      <c r="I26" s="14"/>
    </row>
    <row r="27" spans="1:9" s="12" customFormat="1">
      <c r="A27" s="65">
        <v>16</v>
      </c>
      <c r="B27" s="72" t="s">
        <v>532</v>
      </c>
      <c r="C27" s="73" t="s">
        <v>533</v>
      </c>
      <c r="D27" s="74" t="s">
        <v>368</v>
      </c>
      <c r="E27" s="71"/>
      <c r="F27" s="63" t="str">
        <f t="shared" si="0"/>
        <v>Không XL</v>
      </c>
      <c r="G27" s="71"/>
      <c r="H27" s="63" t="str">
        <f t="shared" si="1"/>
        <v>Không XL</v>
      </c>
      <c r="I27" s="14"/>
    </row>
    <row r="28" spans="1:9" s="12" customFormat="1">
      <c r="A28" s="65">
        <v>17</v>
      </c>
      <c r="B28" s="72" t="s">
        <v>534</v>
      </c>
      <c r="C28" s="73" t="s">
        <v>535</v>
      </c>
      <c r="D28" s="74" t="s">
        <v>237</v>
      </c>
      <c r="E28" s="71"/>
      <c r="F28" s="63" t="str">
        <f t="shared" si="0"/>
        <v>Không XL</v>
      </c>
      <c r="G28" s="71"/>
      <c r="H28" s="63" t="str">
        <f t="shared" si="1"/>
        <v>Không XL</v>
      </c>
      <c r="I28" s="14"/>
    </row>
    <row r="29" spans="1:9" s="12" customFormat="1">
      <c r="A29" s="65">
        <v>18</v>
      </c>
      <c r="B29" s="72" t="s">
        <v>536</v>
      </c>
      <c r="C29" s="73" t="s">
        <v>537</v>
      </c>
      <c r="D29" s="74" t="s">
        <v>237</v>
      </c>
      <c r="E29" s="71"/>
      <c r="F29" s="63" t="str">
        <f t="shared" si="0"/>
        <v>Không XL</v>
      </c>
      <c r="G29" s="71"/>
      <c r="H29" s="63" t="str">
        <f t="shared" si="1"/>
        <v>Không XL</v>
      </c>
      <c r="I29" s="14"/>
    </row>
    <row r="30" spans="1:9" s="12" customFormat="1">
      <c r="A30" s="65">
        <v>19</v>
      </c>
      <c r="B30" s="72" t="s">
        <v>538</v>
      </c>
      <c r="C30" s="73" t="s">
        <v>539</v>
      </c>
      <c r="D30" s="74" t="s">
        <v>540</v>
      </c>
      <c r="E30" s="71"/>
      <c r="F30" s="63" t="str">
        <f t="shared" si="0"/>
        <v>Không XL</v>
      </c>
      <c r="G30" s="71"/>
      <c r="H30" s="63" t="str">
        <f t="shared" si="1"/>
        <v>Không XL</v>
      </c>
      <c r="I30" s="14"/>
    </row>
    <row r="31" spans="1:9" s="12" customFormat="1">
      <c r="A31" s="65">
        <v>20</v>
      </c>
      <c r="B31" s="72" t="s">
        <v>541</v>
      </c>
      <c r="C31" s="73" t="s">
        <v>537</v>
      </c>
      <c r="D31" s="74" t="s">
        <v>542</v>
      </c>
      <c r="E31" s="71"/>
      <c r="F31" s="63" t="str">
        <f t="shared" si="0"/>
        <v>Không XL</v>
      </c>
      <c r="G31" s="71"/>
      <c r="H31" s="63" t="str">
        <f t="shared" si="1"/>
        <v>Không XL</v>
      </c>
      <c r="I31" s="54"/>
    </row>
    <row r="32" spans="1:9" s="12" customFormat="1">
      <c r="A32" s="65">
        <v>21</v>
      </c>
      <c r="B32" s="72" t="s">
        <v>543</v>
      </c>
      <c r="C32" s="73" t="s">
        <v>544</v>
      </c>
      <c r="D32" s="74" t="s">
        <v>545</v>
      </c>
      <c r="E32" s="71"/>
      <c r="F32" s="63" t="str">
        <f t="shared" si="0"/>
        <v>Không XL</v>
      </c>
      <c r="G32" s="71"/>
      <c r="H32" s="63" t="str">
        <f t="shared" si="1"/>
        <v>Không XL</v>
      </c>
      <c r="I32" s="14"/>
    </row>
    <row r="33" spans="1:9" s="12" customFormat="1">
      <c r="A33" s="65">
        <v>22</v>
      </c>
      <c r="B33" s="72" t="s">
        <v>546</v>
      </c>
      <c r="C33" s="73" t="s">
        <v>367</v>
      </c>
      <c r="D33" s="74" t="s">
        <v>547</v>
      </c>
      <c r="E33" s="71"/>
      <c r="F33" s="63" t="str">
        <f t="shared" si="0"/>
        <v>Không XL</v>
      </c>
      <c r="G33" s="71"/>
      <c r="H33" s="63" t="str">
        <f t="shared" si="1"/>
        <v>Không XL</v>
      </c>
      <c r="I33" s="14"/>
    </row>
    <row r="34" spans="1:9" s="12" customFormat="1">
      <c r="A34" s="65">
        <v>23</v>
      </c>
      <c r="B34" s="72" t="s">
        <v>548</v>
      </c>
      <c r="C34" s="73" t="s">
        <v>549</v>
      </c>
      <c r="D34" s="74" t="s">
        <v>394</v>
      </c>
      <c r="E34" s="71"/>
      <c r="F34" s="63" t="str">
        <f t="shared" si="0"/>
        <v>Không XL</v>
      </c>
      <c r="G34" s="71"/>
      <c r="H34" s="63" t="str">
        <f t="shared" si="1"/>
        <v>Không XL</v>
      </c>
      <c r="I34" s="14"/>
    </row>
    <row r="35" spans="1:9" s="12" customFormat="1">
      <c r="A35" s="65">
        <v>24</v>
      </c>
      <c r="B35" s="72" t="s">
        <v>550</v>
      </c>
      <c r="C35" s="73" t="s">
        <v>551</v>
      </c>
      <c r="D35" s="74" t="s">
        <v>552</v>
      </c>
      <c r="E35" s="71"/>
      <c r="F35" s="63" t="str">
        <f t="shared" si="0"/>
        <v>Không XL</v>
      </c>
      <c r="G35" s="71"/>
      <c r="H35" s="63" t="str">
        <f t="shared" si="1"/>
        <v>Không XL</v>
      </c>
      <c r="I35" s="14"/>
    </row>
    <row r="36" spans="1:9" s="12" customFormat="1">
      <c r="A36" s="65">
        <v>25</v>
      </c>
      <c r="B36" s="72" t="s">
        <v>553</v>
      </c>
      <c r="C36" s="73" t="s">
        <v>554</v>
      </c>
      <c r="D36" s="74" t="s">
        <v>555</v>
      </c>
      <c r="E36" s="71"/>
      <c r="F36" s="63" t="str">
        <f t="shared" si="0"/>
        <v>Không XL</v>
      </c>
      <c r="G36" s="71"/>
      <c r="H36" s="63" t="str">
        <f t="shared" si="1"/>
        <v>Không XL</v>
      </c>
      <c r="I36" s="14"/>
    </row>
    <row r="37" spans="1:9" s="12" customFormat="1">
      <c r="A37" s="65">
        <v>26</v>
      </c>
      <c r="B37" s="72" t="s">
        <v>556</v>
      </c>
      <c r="C37" s="73" t="s">
        <v>557</v>
      </c>
      <c r="D37" s="74" t="s">
        <v>558</v>
      </c>
      <c r="E37" s="71"/>
      <c r="F37" s="63" t="str">
        <f t="shared" si="0"/>
        <v>Không XL</v>
      </c>
      <c r="G37" s="71"/>
      <c r="H37" s="63" t="str">
        <f t="shared" si="1"/>
        <v>Không XL</v>
      </c>
      <c r="I37" s="14"/>
    </row>
    <row r="38" spans="1:9" s="12" customFormat="1">
      <c r="A38" s="65">
        <v>27</v>
      </c>
      <c r="B38" s="72" t="s">
        <v>559</v>
      </c>
      <c r="C38" s="73" t="s">
        <v>560</v>
      </c>
      <c r="D38" s="74" t="s">
        <v>558</v>
      </c>
      <c r="E38" s="71"/>
      <c r="F38" s="63" t="str">
        <f t="shared" si="0"/>
        <v>Không XL</v>
      </c>
      <c r="G38" s="71"/>
      <c r="H38" s="63" t="str">
        <f t="shared" si="1"/>
        <v>Không XL</v>
      </c>
      <c r="I38" s="54"/>
    </row>
    <row r="39" spans="1:9" s="12" customFormat="1">
      <c r="A39" s="65">
        <v>28</v>
      </c>
      <c r="B39" s="72" t="s">
        <v>561</v>
      </c>
      <c r="C39" s="73" t="s">
        <v>562</v>
      </c>
      <c r="D39" s="74" t="s">
        <v>558</v>
      </c>
      <c r="E39" s="71"/>
      <c r="F39" s="63" t="str">
        <f t="shared" si="0"/>
        <v>Không XL</v>
      </c>
      <c r="G39" s="71"/>
      <c r="H39" s="63" t="str">
        <f t="shared" si="1"/>
        <v>Không XL</v>
      </c>
      <c r="I39" s="14"/>
    </row>
    <row r="40" spans="1:9" s="12" customFormat="1">
      <c r="A40" s="65">
        <v>29</v>
      </c>
      <c r="B40" s="72" t="s">
        <v>563</v>
      </c>
      <c r="C40" s="73" t="s">
        <v>201</v>
      </c>
      <c r="D40" s="74" t="s">
        <v>405</v>
      </c>
      <c r="E40" s="71"/>
      <c r="F40" s="63" t="str">
        <f t="shared" si="0"/>
        <v>Không XL</v>
      </c>
      <c r="G40" s="71"/>
      <c r="H40" s="63" t="str">
        <f t="shared" si="1"/>
        <v>Không XL</v>
      </c>
      <c r="I40" s="54"/>
    </row>
    <row r="41" spans="1:9" s="12" customFormat="1">
      <c r="A41" s="65">
        <v>30</v>
      </c>
      <c r="B41" s="72" t="s">
        <v>564</v>
      </c>
      <c r="C41" s="73" t="s">
        <v>565</v>
      </c>
      <c r="D41" s="74" t="s">
        <v>405</v>
      </c>
      <c r="E41" s="71"/>
      <c r="F41" s="63" t="str">
        <f t="shared" si="0"/>
        <v>Không XL</v>
      </c>
      <c r="G41" s="71"/>
      <c r="H41" s="63" t="str">
        <f t="shared" si="1"/>
        <v>Không XL</v>
      </c>
      <c r="I41" s="54"/>
    </row>
    <row r="42" spans="1:9" s="12" customFormat="1">
      <c r="A42" s="65">
        <v>31</v>
      </c>
      <c r="B42" s="72" t="s">
        <v>566</v>
      </c>
      <c r="C42" s="73" t="s">
        <v>567</v>
      </c>
      <c r="D42" s="74" t="s">
        <v>410</v>
      </c>
      <c r="E42" s="71"/>
      <c r="F42" s="63" t="str">
        <f t="shared" si="0"/>
        <v>Không XL</v>
      </c>
      <c r="G42" s="71"/>
      <c r="H42" s="63" t="str">
        <f t="shared" si="1"/>
        <v>Không XL</v>
      </c>
      <c r="I42" s="54"/>
    </row>
    <row r="43" spans="1:9" s="12" customFormat="1">
      <c r="A43" s="65">
        <v>32</v>
      </c>
      <c r="B43" s="72" t="s">
        <v>568</v>
      </c>
      <c r="C43" s="73" t="s">
        <v>506</v>
      </c>
      <c r="D43" s="74" t="s">
        <v>418</v>
      </c>
      <c r="E43" s="71"/>
      <c r="F43" s="63" t="str">
        <f t="shared" si="0"/>
        <v>Không XL</v>
      </c>
      <c r="G43" s="71"/>
      <c r="H43" s="63" t="str">
        <f t="shared" si="1"/>
        <v>Không XL</v>
      </c>
      <c r="I43" s="14"/>
    </row>
    <row r="44" spans="1:9" s="12" customFormat="1">
      <c r="A44" s="65">
        <v>33</v>
      </c>
      <c r="B44" s="72" t="s">
        <v>569</v>
      </c>
      <c r="C44" s="73" t="s">
        <v>570</v>
      </c>
      <c r="D44" s="74" t="s">
        <v>571</v>
      </c>
      <c r="E44" s="71"/>
      <c r="F44" s="63" t="str">
        <f t="shared" si="0"/>
        <v>Không XL</v>
      </c>
      <c r="G44" s="71"/>
      <c r="H44" s="63" t="str">
        <f t="shared" si="1"/>
        <v>Không XL</v>
      </c>
      <c r="I44" s="14"/>
    </row>
    <row r="45" spans="1:9" s="12" customFormat="1">
      <c r="A45" s="65">
        <v>34</v>
      </c>
      <c r="B45" s="72" t="s">
        <v>572</v>
      </c>
      <c r="C45" s="73" t="s">
        <v>573</v>
      </c>
      <c r="D45" s="74" t="s">
        <v>574</v>
      </c>
      <c r="E45" s="71"/>
      <c r="F45" s="63" t="str">
        <f t="shared" si="0"/>
        <v>Không XL</v>
      </c>
      <c r="G45" s="71"/>
      <c r="H45" s="63" t="str">
        <f t="shared" si="1"/>
        <v>Không XL</v>
      </c>
      <c r="I45" s="14"/>
    </row>
    <row r="46" spans="1:9" s="12" customFormat="1">
      <c r="A46" s="65">
        <v>35</v>
      </c>
      <c r="B46" s="72" t="s">
        <v>575</v>
      </c>
      <c r="C46" s="73" t="s">
        <v>576</v>
      </c>
      <c r="D46" s="74" t="s">
        <v>574</v>
      </c>
      <c r="E46" s="71"/>
      <c r="F46" s="63" t="str">
        <f t="shared" si="0"/>
        <v>Không XL</v>
      </c>
      <c r="G46" s="71"/>
      <c r="H46" s="63" t="str">
        <f t="shared" si="1"/>
        <v>Không XL</v>
      </c>
      <c r="I46" s="14"/>
    </row>
    <row r="47" spans="1:9" s="12" customFormat="1">
      <c r="A47" s="65">
        <v>36</v>
      </c>
      <c r="B47" s="72" t="s">
        <v>577</v>
      </c>
      <c r="C47" s="73" t="s">
        <v>454</v>
      </c>
      <c r="D47" s="74" t="s">
        <v>578</v>
      </c>
      <c r="E47" s="71"/>
      <c r="F47" s="63" t="str">
        <f t="shared" si="0"/>
        <v>Không XL</v>
      </c>
      <c r="G47" s="71"/>
      <c r="H47" s="63" t="str">
        <f t="shared" si="1"/>
        <v>Không XL</v>
      </c>
      <c r="I47" s="14"/>
    </row>
    <row r="48" spans="1:9" s="12" customFormat="1">
      <c r="A48" s="65">
        <v>37</v>
      </c>
      <c r="B48" s="72" t="s">
        <v>579</v>
      </c>
      <c r="C48" s="73" t="s">
        <v>580</v>
      </c>
      <c r="D48" s="74" t="s">
        <v>581</v>
      </c>
      <c r="E48" s="71"/>
      <c r="F48" s="63" t="str">
        <f t="shared" si="0"/>
        <v>Không XL</v>
      </c>
      <c r="G48" s="71"/>
      <c r="H48" s="63" t="str">
        <f t="shared" si="1"/>
        <v>Không XL</v>
      </c>
      <c r="I48" s="14"/>
    </row>
    <row r="49" spans="1:10" s="12" customFormat="1">
      <c r="A49" s="65">
        <v>38</v>
      </c>
      <c r="B49" s="72" t="s">
        <v>582</v>
      </c>
      <c r="C49" s="73" t="s">
        <v>583</v>
      </c>
      <c r="D49" s="74" t="s">
        <v>584</v>
      </c>
      <c r="E49" s="71"/>
      <c r="F49" s="63" t="str">
        <f t="shared" si="0"/>
        <v>Không XL</v>
      </c>
      <c r="G49" s="71"/>
      <c r="H49" s="63" t="str">
        <f t="shared" si="1"/>
        <v>Không XL</v>
      </c>
      <c r="I49" s="14"/>
    </row>
    <row r="50" spans="1:10" s="12" customFormat="1">
      <c r="A50" s="65">
        <v>39</v>
      </c>
      <c r="B50" s="72" t="s">
        <v>585</v>
      </c>
      <c r="C50" s="73" t="s">
        <v>586</v>
      </c>
      <c r="D50" s="74" t="s">
        <v>587</v>
      </c>
      <c r="E50" s="71"/>
      <c r="F50" s="63" t="str">
        <f t="shared" si="0"/>
        <v>Không XL</v>
      </c>
      <c r="G50" s="71"/>
      <c r="H50" s="63" t="str">
        <f t="shared" si="1"/>
        <v>Không XL</v>
      </c>
      <c r="I50" s="14"/>
    </row>
    <row r="51" spans="1:10" s="12" customFormat="1">
      <c r="A51" s="65">
        <v>40</v>
      </c>
      <c r="B51" s="72" t="s">
        <v>588</v>
      </c>
      <c r="C51" s="73" t="s">
        <v>589</v>
      </c>
      <c r="D51" s="74" t="s">
        <v>590</v>
      </c>
      <c r="E51" s="71"/>
      <c r="F51" s="63" t="str">
        <f t="shared" si="0"/>
        <v>Không XL</v>
      </c>
      <c r="G51" s="71"/>
      <c r="H51" s="63" t="str">
        <f t="shared" si="1"/>
        <v>Không XL</v>
      </c>
      <c r="I51" s="54"/>
    </row>
    <row r="52" spans="1:10" ht="15.75">
      <c r="A52" s="46"/>
      <c r="B52" s="46"/>
      <c r="C52" s="106" t="s">
        <v>148</v>
      </c>
      <c r="D52" s="106"/>
      <c r="E52" s="106"/>
      <c r="F52" s="106"/>
      <c r="G52" s="106"/>
      <c r="H52" s="106"/>
      <c r="I52" s="106"/>
    </row>
    <row r="53" spans="1:10">
      <c r="C53" s="107" t="s">
        <v>149</v>
      </c>
      <c r="D53" s="108"/>
      <c r="E53" s="111" t="s">
        <v>144</v>
      </c>
      <c r="F53" s="112"/>
      <c r="G53" s="111" t="s">
        <v>145</v>
      </c>
      <c r="H53" s="112"/>
      <c r="I53" s="113" t="s">
        <v>13</v>
      </c>
    </row>
    <row r="54" spans="1:10" s="12" customFormat="1">
      <c r="C54" s="109"/>
      <c r="D54" s="110"/>
      <c r="E54" s="52" t="s">
        <v>150</v>
      </c>
      <c r="F54" s="19" t="s">
        <v>151</v>
      </c>
      <c r="G54" s="52" t="s">
        <v>150</v>
      </c>
      <c r="H54" s="19" t="s">
        <v>151</v>
      </c>
      <c r="I54" s="114"/>
    </row>
    <row r="55" spans="1:10">
      <c r="C55" s="91" t="s">
        <v>152</v>
      </c>
      <c r="D55" s="92"/>
      <c r="E55" s="55">
        <f>COUNTIF(F12:F51,"Xuất sắc")</f>
        <v>0</v>
      </c>
      <c r="F55" s="56">
        <f t="shared" ref="F55:F60" si="2">E55*100/$A$51</f>
        <v>0</v>
      </c>
      <c r="G55" s="55"/>
      <c r="H55" s="56"/>
      <c r="I55" s="57"/>
    </row>
    <row r="56" spans="1:10">
      <c r="C56" s="91" t="s">
        <v>153</v>
      </c>
      <c r="D56" s="92"/>
      <c r="E56" s="55">
        <f>COUNTIF(F12:F51,"Tốt")</f>
        <v>0</v>
      </c>
      <c r="F56" s="56">
        <f t="shared" si="2"/>
        <v>0</v>
      </c>
      <c r="G56" s="55"/>
      <c r="H56" s="56"/>
      <c r="I56" s="57"/>
    </row>
    <row r="57" spans="1:10">
      <c r="C57" s="91" t="s">
        <v>154</v>
      </c>
      <c r="D57" s="92"/>
      <c r="E57" s="55">
        <f>COUNTIF(F12:F51,"Khá")</f>
        <v>0</v>
      </c>
      <c r="F57" s="56">
        <f t="shared" si="2"/>
        <v>0</v>
      </c>
      <c r="G57" s="55"/>
      <c r="H57" s="56"/>
      <c r="I57" s="57"/>
    </row>
    <row r="58" spans="1:10">
      <c r="C58" s="91" t="s">
        <v>155</v>
      </c>
      <c r="D58" s="92"/>
      <c r="E58" s="55">
        <f>COUNTIF(F12:F51,"TB")</f>
        <v>0</v>
      </c>
      <c r="F58" s="56">
        <f t="shared" si="2"/>
        <v>0</v>
      </c>
      <c r="G58" s="55"/>
      <c r="H58" s="56"/>
      <c r="I58" s="57"/>
    </row>
    <row r="59" spans="1:10">
      <c r="C59" s="91" t="s">
        <v>156</v>
      </c>
      <c r="D59" s="92"/>
      <c r="E59" s="55">
        <f>COUNTIF(F12:F51,"Yếu")</f>
        <v>0</v>
      </c>
      <c r="F59" s="56">
        <f t="shared" si="2"/>
        <v>0</v>
      </c>
      <c r="G59" s="55"/>
      <c r="H59" s="56"/>
      <c r="I59" s="57"/>
    </row>
    <row r="60" spans="1:10" ht="15.75" thickBot="1">
      <c r="C60" s="115" t="s">
        <v>157</v>
      </c>
      <c r="D60" s="116"/>
      <c r="E60" s="58">
        <f>COUNTIF(F12:F51,"Không XL")</f>
        <v>40</v>
      </c>
      <c r="F60" s="59">
        <f t="shared" si="2"/>
        <v>100</v>
      </c>
      <c r="G60" s="58"/>
      <c r="H60" s="59"/>
      <c r="I60" s="60"/>
    </row>
    <row r="61" spans="1:10">
      <c r="C61" s="64"/>
      <c r="D61" s="64"/>
      <c r="F61" s="61"/>
    </row>
    <row r="62" spans="1:10" ht="15.75">
      <c r="E62" s="117" t="s">
        <v>158</v>
      </c>
      <c r="F62" s="117"/>
      <c r="G62" s="117"/>
      <c r="H62" s="117"/>
      <c r="I62" s="117"/>
    </row>
    <row r="63" spans="1:10">
      <c r="A63" s="79" t="s">
        <v>159</v>
      </c>
      <c r="B63" s="79"/>
      <c r="C63" s="79"/>
      <c r="D63" s="79"/>
      <c r="E63" s="79"/>
      <c r="F63" s="79" t="s">
        <v>144</v>
      </c>
      <c r="G63" s="79"/>
      <c r="H63" s="79"/>
      <c r="I63" s="62" t="s">
        <v>160</v>
      </c>
      <c r="J63" s="62"/>
    </row>
    <row r="67" spans="1:1">
      <c r="A67" s="4">
        <v>1</v>
      </c>
    </row>
  </sheetData>
  <mergeCells count="30">
    <mergeCell ref="A2:D2"/>
    <mergeCell ref="E2:I2"/>
    <mergeCell ref="A3:D3"/>
    <mergeCell ref="E3:I3"/>
    <mergeCell ref="A4:D4"/>
    <mergeCell ref="E4:I4"/>
    <mergeCell ref="C55:D55"/>
    <mergeCell ref="A5:D5"/>
    <mergeCell ref="A6:I6"/>
    <mergeCell ref="A7:I7"/>
    <mergeCell ref="A8:I8"/>
    <mergeCell ref="A10:A11"/>
    <mergeCell ref="B10:B11"/>
    <mergeCell ref="C10:D11"/>
    <mergeCell ref="E10:F10"/>
    <mergeCell ref="G10:H10"/>
    <mergeCell ref="I10:I11"/>
    <mergeCell ref="C52:I52"/>
    <mergeCell ref="C53:D54"/>
    <mergeCell ref="E53:F53"/>
    <mergeCell ref="G53:H53"/>
    <mergeCell ref="I53:I54"/>
    <mergeCell ref="A63:E63"/>
    <mergeCell ref="F63:H63"/>
    <mergeCell ref="C56:D56"/>
    <mergeCell ref="C57:D57"/>
    <mergeCell ref="C58:D58"/>
    <mergeCell ref="C59:D59"/>
    <mergeCell ref="C60:D60"/>
    <mergeCell ref="E62:I62"/>
  </mergeCells>
  <conditionalFormatting sqref="F12:F51 H12:H51">
    <cfRule type="cellIs" dxfId="19" priority="1" stopIfTrue="1" operator="equal">
      <formula>"SVG"</formula>
    </cfRule>
    <cfRule type="cellIs" dxfId="18" priority="2" stopIfTrue="1" operator="equal">
      <formula>"SVXS"</formula>
    </cfRule>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2"/>
  <sheetViews>
    <sheetView topLeftCell="A4" workbookViewId="0">
      <selection activeCell="F66" sqref="F66"/>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0" t="s">
        <v>134</v>
      </c>
      <c r="B2" s="90"/>
      <c r="C2" s="90"/>
      <c r="D2" s="90"/>
      <c r="E2" s="80" t="s">
        <v>135</v>
      </c>
      <c r="F2" s="80"/>
      <c r="G2" s="80"/>
      <c r="H2" s="80"/>
      <c r="I2" s="80"/>
      <c r="J2" s="3"/>
      <c r="K2" s="3"/>
      <c r="L2" s="3"/>
      <c r="M2" s="3"/>
      <c r="N2" s="3"/>
      <c r="O2" s="3"/>
      <c r="P2" s="3"/>
      <c r="Q2" s="3"/>
      <c r="R2" s="3"/>
      <c r="S2" s="3"/>
      <c r="T2" s="3"/>
    </row>
    <row r="3" spans="1:20" ht="17.100000000000001" customHeight="1">
      <c r="A3" s="80" t="s">
        <v>136</v>
      </c>
      <c r="B3" s="80"/>
      <c r="C3" s="80"/>
      <c r="D3" s="80"/>
      <c r="E3" s="81" t="s">
        <v>137</v>
      </c>
      <c r="F3" s="81"/>
      <c r="G3" s="81"/>
      <c r="H3" s="81"/>
      <c r="I3" s="81"/>
      <c r="J3" s="3"/>
      <c r="K3" s="3"/>
      <c r="L3" s="3"/>
      <c r="M3" s="3"/>
      <c r="N3" s="3"/>
      <c r="O3" s="3"/>
      <c r="P3" s="3"/>
      <c r="Q3" s="3"/>
      <c r="R3" s="3"/>
      <c r="S3" s="3"/>
      <c r="T3" s="3"/>
    </row>
    <row r="4" spans="1:20" ht="17.100000000000001" customHeight="1">
      <c r="A4" s="80" t="s">
        <v>138</v>
      </c>
      <c r="B4" s="80"/>
      <c r="C4" s="80"/>
      <c r="D4" s="80"/>
      <c r="E4" s="79"/>
      <c r="F4" s="79"/>
      <c r="G4" s="79"/>
      <c r="H4" s="79"/>
      <c r="I4" s="79"/>
      <c r="J4" s="3"/>
      <c r="K4" s="3"/>
      <c r="L4" s="3"/>
      <c r="M4" s="3"/>
      <c r="N4" s="3"/>
      <c r="O4" s="3"/>
      <c r="P4" s="3"/>
      <c r="Q4" s="3"/>
      <c r="R4" s="3"/>
      <c r="S4" s="3"/>
      <c r="T4" s="3"/>
    </row>
    <row r="5" spans="1:20" s="49" customFormat="1" ht="12" customHeight="1">
      <c r="A5" s="93"/>
      <c r="B5" s="93"/>
      <c r="C5" s="93"/>
      <c r="D5" s="93"/>
      <c r="E5" s="48"/>
      <c r="J5" s="48"/>
      <c r="K5" s="48"/>
      <c r="L5" s="48"/>
      <c r="M5" s="48"/>
      <c r="N5" s="48"/>
      <c r="O5" s="48"/>
      <c r="P5" s="48"/>
      <c r="Q5" s="48"/>
      <c r="R5" s="48"/>
      <c r="S5" s="48"/>
      <c r="T5" s="48"/>
    </row>
    <row r="6" spans="1:20" ht="24.95" customHeight="1">
      <c r="A6" s="94" t="s">
        <v>139</v>
      </c>
      <c r="B6" s="94"/>
      <c r="C6" s="94"/>
      <c r="D6" s="94"/>
      <c r="E6" s="94"/>
      <c r="F6" s="94"/>
      <c r="G6" s="94"/>
      <c r="H6" s="94"/>
      <c r="I6" s="94"/>
      <c r="J6" s="5"/>
      <c r="K6" s="5"/>
      <c r="L6" s="5"/>
      <c r="M6" s="5"/>
      <c r="N6" s="5"/>
      <c r="O6" s="5"/>
      <c r="P6" s="5"/>
      <c r="Q6" s="5"/>
      <c r="R6" s="5"/>
      <c r="S6" s="5"/>
      <c r="T6" s="5"/>
    </row>
    <row r="7" spans="1:20" s="8" customFormat="1" ht="20.100000000000001" customHeight="1">
      <c r="A7" s="94" t="s">
        <v>140</v>
      </c>
      <c r="B7" s="94"/>
      <c r="C7" s="94"/>
      <c r="D7" s="94"/>
      <c r="E7" s="94"/>
      <c r="F7" s="94"/>
      <c r="G7" s="94"/>
      <c r="H7" s="94"/>
      <c r="I7" s="94"/>
      <c r="J7" s="50"/>
      <c r="K7" s="50"/>
      <c r="L7" s="50"/>
      <c r="M7" s="50"/>
      <c r="N7" s="50"/>
      <c r="O7" s="50"/>
      <c r="P7" s="50"/>
      <c r="Q7" s="50"/>
      <c r="R7" s="50"/>
      <c r="S7" s="50"/>
      <c r="T7" s="50"/>
    </row>
    <row r="8" spans="1:20" s="8" customFormat="1" ht="18" customHeight="1">
      <c r="A8" s="95" t="s">
        <v>962</v>
      </c>
      <c r="B8" s="95"/>
      <c r="C8" s="95"/>
      <c r="D8" s="95"/>
      <c r="E8" s="95"/>
      <c r="F8" s="95"/>
      <c r="G8" s="95"/>
      <c r="H8" s="95"/>
      <c r="I8" s="95"/>
      <c r="J8" s="7"/>
      <c r="K8" s="7"/>
      <c r="L8" s="7"/>
      <c r="M8" s="7"/>
      <c r="N8" s="7"/>
      <c r="O8" s="7"/>
      <c r="P8" s="7"/>
      <c r="Q8" s="7"/>
      <c r="R8" s="7"/>
      <c r="S8" s="7"/>
      <c r="T8" s="7"/>
    </row>
    <row r="9" spans="1:20" s="8" customFormat="1" ht="12" customHeight="1">
      <c r="A9" s="66"/>
      <c r="B9" s="66"/>
      <c r="C9" s="66"/>
      <c r="D9" s="66"/>
      <c r="E9" s="66"/>
      <c r="F9" s="66"/>
      <c r="G9" s="66"/>
      <c r="H9" s="66"/>
      <c r="I9" s="66"/>
      <c r="J9" s="7"/>
      <c r="K9" s="7"/>
      <c r="L9" s="7"/>
      <c r="M9" s="7"/>
      <c r="N9" s="7"/>
      <c r="O9" s="7"/>
      <c r="P9" s="7"/>
      <c r="Q9" s="7"/>
      <c r="R9" s="7"/>
      <c r="S9" s="7"/>
      <c r="T9" s="7"/>
    </row>
    <row r="10" spans="1:20" s="12" customFormat="1" ht="18" customHeight="1">
      <c r="A10" s="96" t="s">
        <v>0</v>
      </c>
      <c r="B10" s="96" t="s">
        <v>142</v>
      </c>
      <c r="C10" s="99" t="s">
        <v>143</v>
      </c>
      <c r="D10" s="100"/>
      <c r="E10" s="103" t="s">
        <v>144</v>
      </c>
      <c r="F10" s="104"/>
      <c r="G10" s="103" t="s">
        <v>145</v>
      </c>
      <c r="H10" s="104"/>
      <c r="I10" s="105" t="s">
        <v>13</v>
      </c>
    </row>
    <row r="11" spans="1:20" s="12" customFormat="1" ht="30" customHeight="1">
      <c r="A11" s="97"/>
      <c r="B11" s="98"/>
      <c r="C11" s="101"/>
      <c r="D11" s="102"/>
      <c r="E11" s="52" t="s">
        <v>146</v>
      </c>
      <c r="F11" s="52" t="s">
        <v>147</v>
      </c>
      <c r="G11" s="52" t="s">
        <v>146</v>
      </c>
      <c r="H11" s="52" t="s">
        <v>147</v>
      </c>
      <c r="I11" s="97"/>
    </row>
    <row r="12" spans="1:20" s="12" customFormat="1" ht="17.45" customHeight="1">
      <c r="A12" s="65">
        <v>1</v>
      </c>
      <c r="B12" s="72" t="s">
        <v>591</v>
      </c>
      <c r="C12" s="73" t="s">
        <v>592</v>
      </c>
      <c r="D12" s="74" t="s">
        <v>318</v>
      </c>
      <c r="E12" s="65"/>
      <c r="F12" s="53" t="str">
        <f>IF(AND(E12&gt;=90),"Xuất sắc",IF(AND(E12&gt;=80),"Tốt",IF(AND(E12&gt;=70),"Khá",IF(AND(E12&gt;=60),"TB",IF(AND(E12&gt;=50),"TB",IF(AND(E12&lt;50),IF(AND(E12&gt;0),"Yếu",IF(AND(E12=0),"Không XL"," "))))))))</f>
        <v>Không XL</v>
      </c>
      <c r="G12" s="65"/>
      <c r="H12" s="53" t="str">
        <f>IF(AND(G12&gt;=90),"Xuất sắc",IF(AND(G12&gt;=80),"Tốt",IF(AND(G12&gt;=70),"Khá",IF(AND(G12&gt;=60),"TB",IF(AND(G12&gt;=50),"TB",IF(AND(G12&lt;50),IF(AND(G12&gt;0),"Yếu",IF(AND(G12=0),"Không XL"," "))))))))</f>
        <v>Không XL</v>
      </c>
      <c r="I12" s="70"/>
    </row>
    <row r="13" spans="1:20" s="12" customFormat="1" ht="17.45" customHeight="1">
      <c r="A13" s="65">
        <v>2</v>
      </c>
      <c r="B13" s="72" t="s">
        <v>593</v>
      </c>
      <c r="C13" s="73" t="s">
        <v>594</v>
      </c>
      <c r="D13" s="74" t="s">
        <v>173</v>
      </c>
      <c r="E13" s="65"/>
      <c r="F13" s="63" t="str">
        <f t="shared" ref="F13:F56" si="0">IF(AND(E13&gt;=90),"Xuất sắc",IF(AND(E13&gt;=80),"Tốt",IF(AND(E13&gt;=70),"Khá",IF(AND(E13&gt;=60),"TB",IF(AND(E13&gt;=50),"TB",IF(AND(E13&lt;50),IF(AND(E13&gt;0),"Yếu",IF(AND(E13=0),"Không XL"," "))))))))</f>
        <v>Không XL</v>
      </c>
      <c r="G13" s="65"/>
      <c r="H13" s="63" t="str">
        <f t="shared" ref="H13:H56" si="1">IF(AND(G13&gt;=90),"Xuất sắc",IF(AND(G13&gt;=80),"Tốt",IF(AND(G13&gt;=70),"Khá",IF(AND(G13&gt;=60),"TB",IF(AND(G13&gt;=50),"TB",IF(AND(G13&lt;50),IF(AND(G13&gt;0),"Yếu",IF(AND(G13=0),"Không XL"," "))))))))</f>
        <v>Không XL</v>
      </c>
      <c r="I13" s="54"/>
    </row>
    <row r="14" spans="1:20" s="12" customFormat="1" ht="17.45" customHeight="1">
      <c r="A14" s="65">
        <v>3</v>
      </c>
      <c r="B14" s="72" t="s">
        <v>595</v>
      </c>
      <c r="C14" s="73" t="s">
        <v>195</v>
      </c>
      <c r="D14" s="74" t="s">
        <v>596</v>
      </c>
      <c r="E14" s="65"/>
      <c r="F14" s="63" t="str">
        <f t="shared" si="0"/>
        <v>Không XL</v>
      </c>
      <c r="G14" s="65"/>
      <c r="H14" s="63" t="str">
        <f t="shared" si="1"/>
        <v>Không XL</v>
      </c>
      <c r="I14" s="54"/>
    </row>
    <row r="15" spans="1:20" s="12" customFormat="1" ht="17.45" customHeight="1">
      <c r="A15" s="65">
        <v>4</v>
      </c>
      <c r="B15" s="72" t="s">
        <v>597</v>
      </c>
      <c r="C15" s="73" t="s">
        <v>598</v>
      </c>
      <c r="D15" s="74" t="s">
        <v>342</v>
      </c>
      <c r="E15" s="65"/>
      <c r="F15" s="63" t="str">
        <f t="shared" si="0"/>
        <v>Không XL</v>
      </c>
      <c r="G15" s="65"/>
      <c r="H15" s="63" t="str">
        <f t="shared" si="1"/>
        <v>Không XL</v>
      </c>
      <c r="I15" s="14"/>
    </row>
    <row r="16" spans="1:20" s="12" customFormat="1" ht="17.45" customHeight="1">
      <c r="A16" s="65">
        <v>5</v>
      </c>
      <c r="B16" s="72" t="s">
        <v>599</v>
      </c>
      <c r="C16" s="73" t="s">
        <v>195</v>
      </c>
      <c r="D16" s="74" t="s">
        <v>185</v>
      </c>
      <c r="E16" s="65"/>
      <c r="F16" s="63" t="str">
        <f t="shared" si="0"/>
        <v>Không XL</v>
      </c>
      <c r="G16" s="65"/>
      <c r="H16" s="63" t="str">
        <f t="shared" si="1"/>
        <v>Không XL</v>
      </c>
      <c r="I16" s="14"/>
    </row>
    <row r="17" spans="1:9" s="12" customFormat="1">
      <c r="A17" s="65">
        <v>6</v>
      </c>
      <c r="B17" s="72" t="s">
        <v>600</v>
      </c>
      <c r="C17" s="73" t="s">
        <v>601</v>
      </c>
      <c r="D17" s="74" t="s">
        <v>206</v>
      </c>
      <c r="E17" s="65"/>
      <c r="F17" s="63" t="str">
        <f t="shared" si="0"/>
        <v>Không XL</v>
      </c>
      <c r="G17" s="65"/>
      <c r="H17" s="63" t="str">
        <f t="shared" si="1"/>
        <v>Không XL</v>
      </c>
      <c r="I17" s="14"/>
    </row>
    <row r="18" spans="1:9" s="12" customFormat="1">
      <c r="A18" s="65">
        <v>7</v>
      </c>
      <c r="B18" s="72" t="s">
        <v>602</v>
      </c>
      <c r="C18" s="73" t="s">
        <v>603</v>
      </c>
      <c r="D18" s="74" t="s">
        <v>352</v>
      </c>
      <c r="E18" s="65"/>
      <c r="F18" s="63" t="str">
        <f t="shared" si="0"/>
        <v>Không XL</v>
      </c>
      <c r="G18" s="65"/>
      <c r="H18" s="63" t="str">
        <f t="shared" si="1"/>
        <v>Không XL</v>
      </c>
      <c r="I18" s="14"/>
    </row>
    <row r="19" spans="1:9" s="12" customFormat="1">
      <c r="A19" s="65">
        <v>8</v>
      </c>
      <c r="B19" s="72" t="s">
        <v>604</v>
      </c>
      <c r="C19" s="73" t="s">
        <v>605</v>
      </c>
      <c r="D19" s="74" t="s">
        <v>357</v>
      </c>
      <c r="E19" s="65"/>
      <c r="F19" s="63" t="str">
        <f t="shared" si="0"/>
        <v>Không XL</v>
      </c>
      <c r="G19" s="65"/>
      <c r="H19" s="63" t="str">
        <f t="shared" si="1"/>
        <v>Không XL</v>
      </c>
      <c r="I19" s="14"/>
    </row>
    <row r="20" spans="1:9" s="12" customFormat="1">
      <c r="A20" s="65">
        <v>9</v>
      </c>
      <c r="B20" s="72" t="s">
        <v>606</v>
      </c>
      <c r="C20" s="73" t="s">
        <v>607</v>
      </c>
      <c r="D20" s="74" t="s">
        <v>212</v>
      </c>
      <c r="E20" s="65"/>
      <c r="F20" s="63" t="str">
        <f t="shared" si="0"/>
        <v>Không XL</v>
      </c>
      <c r="G20" s="65"/>
      <c r="H20" s="63" t="str">
        <f t="shared" si="1"/>
        <v>Không XL</v>
      </c>
      <c r="I20" s="54"/>
    </row>
    <row r="21" spans="1:9" s="12" customFormat="1">
      <c r="A21" s="65">
        <v>10</v>
      </c>
      <c r="B21" s="72" t="s">
        <v>608</v>
      </c>
      <c r="C21" s="73" t="s">
        <v>379</v>
      </c>
      <c r="D21" s="74" t="s">
        <v>212</v>
      </c>
      <c r="E21" s="65"/>
      <c r="F21" s="63" t="str">
        <f t="shared" si="0"/>
        <v>Không XL</v>
      </c>
      <c r="G21" s="65"/>
      <c r="H21" s="63" t="str">
        <f t="shared" si="1"/>
        <v>Không XL</v>
      </c>
      <c r="I21" s="54"/>
    </row>
    <row r="22" spans="1:9" s="12" customFormat="1">
      <c r="A22" s="65">
        <v>11</v>
      </c>
      <c r="B22" s="72" t="s">
        <v>609</v>
      </c>
      <c r="C22" s="73" t="s">
        <v>610</v>
      </c>
      <c r="D22" s="74" t="s">
        <v>362</v>
      </c>
      <c r="E22" s="65"/>
      <c r="F22" s="63" t="str">
        <f t="shared" si="0"/>
        <v>Không XL</v>
      </c>
      <c r="G22" s="65"/>
      <c r="H22" s="63" t="str">
        <f t="shared" si="1"/>
        <v>Không XL</v>
      </c>
      <c r="I22" s="54"/>
    </row>
    <row r="23" spans="1:9" s="12" customFormat="1">
      <c r="A23" s="65">
        <v>12</v>
      </c>
      <c r="B23" s="72" t="s">
        <v>611</v>
      </c>
      <c r="C23" s="73" t="s">
        <v>612</v>
      </c>
      <c r="D23" s="74" t="s">
        <v>613</v>
      </c>
      <c r="E23" s="65"/>
      <c r="F23" s="63" t="str">
        <f t="shared" si="0"/>
        <v>Không XL</v>
      </c>
      <c r="G23" s="65"/>
      <c r="H23" s="63" t="str">
        <f t="shared" si="1"/>
        <v>Không XL</v>
      </c>
      <c r="I23" s="14"/>
    </row>
    <row r="24" spans="1:9" s="12" customFormat="1">
      <c r="A24" s="65">
        <v>13</v>
      </c>
      <c r="B24" s="72" t="s">
        <v>614</v>
      </c>
      <c r="C24" s="73" t="s">
        <v>615</v>
      </c>
      <c r="D24" s="74" t="s">
        <v>365</v>
      </c>
      <c r="E24" s="65"/>
      <c r="F24" s="63" t="str">
        <f t="shared" si="0"/>
        <v>Không XL</v>
      </c>
      <c r="G24" s="65"/>
      <c r="H24" s="63" t="str">
        <f t="shared" si="1"/>
        <v>Không XL</v>
      </c>
      <c r="I24" s="14"/>
    </row>
    <row r="25" spans="1:9" s="12" customFormat="1">
      <c r="A25" s="65">
        <v>14</v>
      </c>
      <c r="B25" s="72" t="s">
        <v>616</v>
      </c>
      <c r="C25" s="73" t="s">
        <v>617</v>
      </c>
      <c r="D25" s="74" t="s">
        <v>365</v>
      </c>
      <c r="E25" s="65"/>
      <c r="F25" s="63" t="str">
        <f t="shared" si="0"/>
        <v>Không XL</v>
      </c>
      <c r="G25" s="65"/>
      <c r="H25" s="63" t="str">
        <f t="shared" si="1"/>
        <v>Không XL</v>
      </c>
      <c r="I25" s="14"/>
    </row>
    <row r="26" spans="1:9" s="12" customFormat="1">
      <c r="A26" s="65">
        <v>15</v>
      </c>
      <c r="B26" s="72" t="s">
        <v>618</v>
      </c>
      <c r="C26" s="73" t="s">
        <v>619</v>
      </c>
      <c r="D26" s="74" t="s">
        <v>620</v>
      </c>
      <c r="E26" s="65"/>
      <c r="F26" s="63" t="str">
        <f t="shared" si="0"/>
        <v>Không XL</v>
      </c>
      <c r="G26" s="65"/>
      <c r="H26" s="63" t="str">
        <f t="shared" si="1"/>
        <v>Không XL</v>
      </c>
      <c r="I26" s="14"/>
    </row>
    <row r="27" spans="1:9" s="12" customFormat="1">
      <c r="A27" s="65">
        <v>16</v>
      </c>
      <c r="B27" s="72" t="s">
        <v>621</v>
      </c>
      <c r="C27" s="73" t="s">
        <v>539</v>
      </c>
      <c r="D27" s="74" t="s">
        <v>620</v>
      </c>
      <c r="E27" s="65"/>
      <c r="F27" s="63" t="str">
        <f t="shared" si="0"/>
        <v>Không XL</v>
      </c>
      <c r="G27" s="65"/>
      <c r="H27" s="63" t="str">
        <f t="shared" si="1"/>
        <v>Không XL</v>
      </c>
      <c r="I27" s="14"/>
    </row>
    <row r="28" spans="1:9" s="12" customFormat="1">
      <c r="A28" s="65">
        <v>17</v>
      </c>
      <c r="B28" s="72" t="s">
        <v>622</v>
      </c>
      <c r="C28" s="73" t="s">
        <v>623</v>
      </c>
      <c r="D28" s="74" t="s">
        <v>237</v>
      </c>
      <c r="E28" s="65"/>
      <c r="F28" s="63" t="str">
        <f t="shared" si="0"/>
        <v>Không XL</v>
      </c>
      <c r="G28" s="65"/>
      <c r="H28" s="63" t="str">
        <f t="shared" si="1"/>
        <v>Không XL</v>
      </c>
      <c r="I28" s="14"/>
    </row>
    <row r="29" spans="1:9" s="12" customFormat="1">
      <c r="A29" s="65">
        <v>18</v>
      </c>
      <c r="B29" s="72" t="s">
        <v>624</v>
      </c>
      <c r="C29" s="73" t="s">
        <v>625</v>
      </c>
      <c r="D29" s="74" t="s">
        <v>237</v>
      </c>
      <c r="E29" s="65"/>
      <c r="F29" s="63" t="str">
        <f t="shared" si="0"/>
        <v>Không XL</v>
      </c>
      <c r="G29" s="65"/>
      <c r="H29" s="63" t="str">
        <f t="shared" si="1"/>
        <v>Không XL</v>
      </c>
      <c r="I29" s="14"/>
    </row>
    <row r="30" spans="1:9" s="12" customFormat="1">
      <c r="A30" s="65">
        <v>19</v>
      </c>
      <c r="B30" s="72" t="s">
        <v>626</v>
      </c>
      <c r="C30" s="73" t="s">
        <v>367</v>
      </c>
      <c r="D30" s="74" t="s">
        <v>540</v>
      </c>
      <c r="E30" s="65"/>
      <c r="F30" s="63" t="str">
        <f t="shared" si="0"/>
        <v>Không XL</v>
      </c>
      <c r="G30" s="65"/>
      <c r="H30" s="63" t="str">
        <f t="shared" si="1"/>
        <v>Không XL</v>
      </c>
      <c r="I30" s="14"/>
    </row>
    <row r="31" spans="1:9" s="12" customFormat="1">
      <c r="A31" s="65">
        <v>20</v>
      </c>
      <c r="B31" s="72" t="s">
        <v>627</v>
      </c>
      <c r="C31" s="73" t="s">
        <v>628</v>
      </c>
      <c r="D31" s="74" t="s">
        <v>629</v>
      </c>
      <c r="E31" s="65"/>
      <c r="F31" s="63" t="str">
        <f t="shared" si="0"/>
        <v>Không XL</v>
      </c>
      <c r="G31" s="65"/>
      <c r="H31" s="63" t="str">
        <f t="shared" si="1"/>
        <v>Không XL</v>
      </c>
      <c r="I31" s="54"/>
    </row>
    <row r="32" spans="1:9" s="12" customFormat="1">
      <c r="A32" s="65">
        <v>21</v>
      </c>
      <c r="B32" s="72" t="s">
        <v>630</v>
      </c>
      <c r="C32" s="73" t="s">
        <v>631</v>
      </c>
      <c r="D32" s="74" t="s">
        <v>629</v>
      </c>
      <c r="E32" s="65"/>
      <c r="F32" s="63" t="str">
        <f t="shared" si="0"/>
        <v>Không XL</v>
      </c>
      <c r="G32" s="65"/>
      <c r="H32" s="63" t="str">
        <f t="shared" si="1"/>
        <v>Không XL</v>
      </c>
      <c r="I32" s="14"/>
    </row>
    <row r="33" spans="1:9" s="12" customFormat="1">
      <c r="A33" s="65">
        <v>22</v>
      </c>
      <c r="B33" s="72" t="s">
        <v>632</v>
      </c>
      <c r="C33" s="73" t="s">
        <v>633</v>
      </c>
      <c r="D33" s="74" t="s">
        <v>388</v>
      </c>
      <c r="E33" s="65"/>
      <c r="F33" s="63" t="str">
        <f t="shared" si="0"/>
        <v>Không XL</v>
      </c>
      <c r="G33" s="65"/>
      <c r="H33" s="63" t="str">
        <f t="shared" si="1"/>
        <v>Không XL</v>
      </c>
      <c r="I33" s="14"/>
    </row>
    <row r="34" spans="1:9" s="12" customFormat="1">
      <c r="A34" s="65">
        <v>23</v>
      </c>
      <c r="B34" s="72" t="s">
        <v>634</v>
      </c>
      <c r="C34" s="73" t="s">
        <v>635</v>
      </c>
      <c r="D34" s="74" t="s">
        <v>388</v>
      </c>
      <c r="E34" s="65"/>
      <c r="F34" s="63" t="str">
        <f t="shared" si="0"/>
        <v>Không XL</v>
      </c>
      <c r="G34" s="65"/>
      <c r="H34" s="63" t="str">
        <f t="shared" si="1"/>
        <v>Không XL</v>
      </c>
      <c r="I34" s="14"/>
    </row>
    <row r="35" spans="1:9" s="12" customFormat="1">
      <c r="A35" s="65">
        <v>24</v>
      </c>
      <c r="B35" s="72" t="s">
        <v>636</v>
      </c>
      <c r="C35" s="73" t="s">
        <v>539</v>
      </c>
      <c r="D35" s="74" t="s">
        <v>547</v>
      </c>
      <c r="E35" s="65"/>
      <c r="F35" s="63" t="str">
        <f t="shared" si="0"/>
        <v>Không XL</v>
      </c>
      <c r="G35" s="65"/>
      <c r="H35" s="63" t="str">
        <f t="shared" si="1"/>
        <v>Không XL</v>
      </c>
      <c r="I35" s="14"/>
    </row>
    <row r="36" spans="1:9" s="12" customFormat="1">
      <c r="A36" s="65">
        <v>25</v>
      </c>
      <c r="B36" s="72" t="s">
        <v>637</v>
      </c>
      <c r="C36" s="73" t="s">
        <v>638</v>
      </c>
      <c r="D36" s="74" t="s">
        <v>547</v>
      </c>
      <c r="E36" s="65"/>
      <c r="F36" s="63" t="str">
        <f t="shared" si="0"/>
        <v>Không XL</v>
      </c>
      <c r="G36" s="65"/>
      <c r="H36" s="63" t="str">
        <f t="shared" si="1"/>
        <v>Không XL</v>
      </c>
      <c r="I36" s="14"/>
    </row>
    <row r="37" spans="1:9" s="12" customFormat="1">
      <c r="A37" s="65">
        <v>26</v>
      </c>
      <c r="B37" s="72" t="s">
        <v>639</v>
      </c>
      <c r="C37" s="73" t="s">
        <v>640</v>
      </c>
      <c r="D37" s="74" t="s">
        <v>394</v>
      </c>
      <c r="E37" s="65"/>
      <c r="F37" s="63" t="str">
        <f t="shared" si="0"/>
        <v>Không XL</v>
      </c>
      <c r="G37" s="65"/>
      <c r="H37" s="63" t="str">
        <f t="shared" si="1"/>
        <v>Không XL</v>
      </c>
      <c r="I37" s="14"/>
    </row>
    <row r="38" spans="1:9" s="12" customFormat="1">
      <c r="A38" s="65">
        <v>27</v>
      </c>
      <c r="B38" s="72" t="s">
        <v>641</v>
      </c>
      <c r="C38" s="73" t="s">
        <v>211</v>
      </c>
      <c r="D38" s="74" t="s">
        <v>397</v>
      </c>
      <c r="E38" s="65"/>
      <c r="F38" s="63" t="str">
        <f t="shared" si="0"/>
        <v>Không XL</v>
      </c>
      <c r="G38" s="65"/>
      <c r="H38" s="63" t="str">
        <f t="shared" si="1"/>
        <v>Không XL</v>
      </c>
      <c r="I38" s="54"/>
    </row>
    <row r="39" spans="1:9" s="12" customFormat="1">
      <c r="A39" s="65">
        <v>28</v>
      </c>
      <c r="B39" s="72" t="s">
        <v>642</v>
      </c>
      <c r="C39" s="73" t="s">
        <v>643</v>
      </c>
      <c r="D39" s="74" t="s">
        <v>397</v>
      </c>
      <c r="E39" s="65"/>
      <c r="F39" s="63" t="str">
        <f t="shared" si="0"/>
        <v>Không XL</v>
      </c>
      <c r="G39" s="65"/>
      <c r="H39" s="63" t="str">
        <f t="shared" si="1"/>
        <v>Không XL</v>
      </c>
      <c r="I39" s="14"/>
    </row>
    <row r="40" spans="1:9" s="12" customFormat="1">
      <c r="A40" s="65">
        <v>29</v>
      </c>
      <c r="B40" s="72" t="s">
        <v>644</v>
      </c>
      <c r="C40" s="73" t="s">
        <v>295</v>
      </c>
      <c r="D40" s="74" t="s">
        <v>645</v>
      </c>
      <c r="E40" s="65"/>
      <c r="F40" s="63" t="str">
        <f t="shared" si="0"/>
        <v>Không XL</v>
      </c>
      <c r="G40" s="65"/>
      <c r="H40" s="63" t="str">
        <f t="shared" si="1"/>
        <v>Không XL</v>
      </c>
      <c r="I40" s="54"/>
    </row>
    <row r="41" spans="1:9" s="12" customFormat="1">
      <c r="A41" s="65">
        <v>30</v>
      </c>
      <c r="B41" s="72" t="s">
        <v>646</v>
      </c>
      <c r="C41" s="73" t="s">
        <v>647</v>
      </c>
      <c r="D41" s="74" t="s">
        <v>648</v>
      </c>
      <c r="E41" s="65"/>
      <c r="F41" s="63" t="str">
        <f t="shared" si="0"/>
        <v>Không XL</v>
      </c>
      <c r="G41" s="65"/>
      <c r="H41" s="63" t="str">
        <f t="shared" si="1"/>
        <v>Không XL</v>
      </c>
      <c r="I41" s="54"/>
    </row>
    <row r="42" spans="1:9" s="12" customFormat="1">
      <c r="A42" s="65">
        <v>31</v>
      </c>
      <c r="B42" s="72" t="s">
        <v>649</v>
      </c>
      <c r="C42" s="73" t="s">
        <v>650</v>
      </c>
      <c r="D42" s="74" t="s">
        <v>651</v>
      </c>
      <c r="E42" s="65"/>
      <c r="F42" s="63" t="str">
        <f t="shared" si="0"/>
        <v>Không XL</v>
      </c>
      <c r="G42" s="65"/>
      <c r="H42" s="63" t="str">
        <f t="shared" si="1"/>
        <v>Không XL</v>
      </c>
      <c r="I42" s="54"/>
    </row>
    <row r="43" spans="1:9" s="12" customFormat="1">
      <c r="A43" s="65">
        <v>32</v>
      </c>
      <c r="B43" s="72" t="s">
        <v>652</v>
      </c>
      <c r="C43" s="73" t="s">
        <v>653</v>
      </c>
      <c r="D43" s="74" t="s">
        <v>405</v>
      </c>
      <c r="E43" s="65"/>
      <c r="F43" s="63" t="str">
        <f t="shared" si="0"/>
        <v>Không XL</v>
      </c>
      <c r="G43" s="65"/>
      <c r="H43" s="63" t="str">
        <f t="shared" si="1"/>
        <v>Không XL</v>
      </c>
      <c r="I43" s="14"/>
    </row>
    <row r="44" spans="1:9" s="12" customFormat="1">
      <c r="A44" s="65">
        <v>33</v>
      </c>
      <c r="B44" s="72" t="s">
        <v>654</v>
      </c>
      <c r="C44" s="73" t="s">
        <v>655</v>
      </c>
      <c r="D44" s="74" t="s">
        <v>405</v>
      </c>
      <c r="E44" s="65"/>
      <c r="F44" s="63" t="str">
        <f t="shared" si="0"/>
        <v>Không XL</v>
      </c>
      <c r="G44" s="65"/>
      <c r="H44" s="63" t="str">
        <f t="shared" si="1"/>
        <v>Không XL</v>
      </c>
      <c r="I44" s="14"/>
    </row>
    <row r="45" spans="1:9" s="12" customFormat="1">
      <c r="A45" s="65">
        <v>34</v>
      </c>
      <c r="B45" s="72" t="s">
        <v>656</v>
      </c>
      <c r="C45" s="73" t="s">
        <v>657</v>
      </c>
      <c r="D45" s="74" t="s">
        <v>261</v>
      </c>
      <c r="E45" s="65"/>
      <c r="F45" s="63" t="str">
        <f t="shared" si="0"/>
        <v>Không XL</v>
      </c>
      <c r="G45" s="65"/>
      <c r="H45" s="63" t="str">
        <f t="shared" si="1"/>
        <v>Không XL</v>
      </c>
      <c r="I45" s="14"/>
    </row>
    <row r="46" spans="1:9" s="12" customFormat="1">
      <c r="A46" s="65">
        <v>35</v>
      </c>
      <c r="B46" s="72" t="s">
        <v>658</v>
      </c>
      <c r="C46" s="73" t="s">
        <v>659</v>
      </c>
      <c r="D46" s="74" t="s">
        <v>410</v>
      </c>
      <c r="E46" s="65"/>
      <c r="F46" s="63" t="str">
        <f t="shared" si="0"/>
        <v>Không XL</v>
      </c>
      <c r="G46" s="65"/>
      <c r="H46" s="63" t="str">
        <f t="shared" si="1"/>
        <v>Không XL</v>
      </c>
      <c r="I46" s="14"/>
    </row>
    <row r="47" spans="1:9" s="12" customFormat="1">
      <c r="A47" s="65">
        <v>36</v>
      </c>
      <c r="B47" s="72" t="s">
        <v>660</v>
      </c>
      <c r="C47" s="73" t="s">
        <v>195</v>
      </c>
      <c r="D47" s="74" t="s">
        <v>413</v>
      </c>
      <c r="E47" s="65"/>
      <c r="F47" s="63" t="str">
        <f t="shared" si="0"/>
        <v>Không XL</v>
      </c>
      <c r="G47" s="65"/>
      <c r="H47" s="63" t="str">
        <f t="shared" si="1"/>
        <v>Không XL</v>
      </c>
      <c r="I47" s="14"/>
    </row>
    <row r="48" spans="1:9" s="12" customFormat="1">
      <c r="A48" s="65">
        <v>37</v>
      </c>
      <c r="B48" s="72" t="s">
        <v>661</v>
      </c>
      <c r="C48" s="73" t="s">
        <v>662</v>
      </c>
      <c r="D48" s="74" t="s">
        <v>413</v>
      </c>
      <c r="E48" s="65"/>
      <c r="F48" s="63" t="str">
        <f t="shared" si="0"/>
        <v>Không XL</v>
      </c>
      <c r="G48" s="65"/>
      <c r="H48" s="63" t="str">
        <f t="shared" si="1"/>
        <v>Không XL</v>
      </c>
      <c r="I48" s="14"/>
    </row>
    <row r="49" spans="1:9" s="12" customFormat="1">
      <c r="A49" s="65">
        <v>38</v>
      </c>
      <c r="B49" s="72" t="s">
        <v>663</v>
      </c>
      <c r="C49" s="73" t="s">
        <v>664</v>
      </c>
      <c r="D49" s="74" t="s">
        <v>665</v>
      </c>
      <c r="E49" s="65"/>
      <c r="F49" s="63" t="str">
        <f t="shared" si="0"/>
        <v>Không XL</v>
      </c>
      <c r="G49" s="65"/>
      <c r="H49" s="63" t="str">
        <f t="shared" si="1"/>
        <v>Không XL</v>
      </c>
      <c r="I49" s="14"/>
    </row>
    <row r="50" spans="1:9" s="12" customFormat="1">
      <c r="A50" s="65">
        <v>39</v>
      </c>
      <c r="B50" s="72" t="s">
        <v>666</v>
      </c>
      <c r="C50" s="73" t="s">
        <v>667</v>
      </c>
      <c r="D50" s="74" t="s">
        <v>665</v>
      </c>
      <c r="E50" s="65"/>
      <c r="F50" s="63" t="str">
        <f t="shared" si="0"/>
        <v>Không XL</v>
      </c>
      <c r="G50" s="65"/>
      <c r="H50" s="63" t="str">
        <f t="shared" si="1"/>
        <v>Không XL</v>
      </c>
      <c r="I50" s="14"/>
    </row>
    <row r="51" spans="1:9" s="12" customFormat="1">
      <c r="A51" s="65">
        <v>40</v>
      </c>
      <c r="B51" s="72" t="s">
        <v>668</v>
      </c>
      <c r="C51" s="73" t="s">
        <v>669</v>
      </c>
      <c r="D51" s="74" t="s">
        <v>670</v>
      </c>
      <c r="E51" s="65"/>
      <c r="F51" s="63" t="str">
        <f t="shared" si="0"/>
        <v>Không XL</v>
      </c>
      <c r="G51" s="65"/>
      <c r="H51" s="63" t="str">
        <f t="shared" si="1"/>
        <v>Không XL</v>
      </c>
      <c r="I51" s="54"/>
    </row>
    <row r="52" spans="1:9" s="12" customFormat="1">
      <c r="A52" s="65">
        <v>41</v>
      </c>
      <c r="B52" s="72" t="s">
        <v>671</v>
      </c>
      <c r="C52" s="73" t="s">
        <v>201</v>
      </c>
      <c r="D52" s="74" t="s">
        <v>430</v>
      </c>
      <c r="E52" s="65"/>
      <c r="F52" s="63" t="str">
        <f t="shared" si="0"/>
        <v>Không XL</v>
      </c>
      <c r="G52" s="65"/>
      <c r="H52" s="63" t="str">
        <f t="shared" si="1"/>
        <v>Không XL</v>
      </c>
      <c r="I52" s="14"/>
    </row>
    <row r="53" spans="1:9" s="12" customFormat="1">
      <c r="A53" s="65">
        <v>42</v>
      </c>
      <c r="B53" s="72" t="s">
        <v>672</v>
      </c>
      <c r="C53" s="73" t="s">
        <v>673</v>
      </c>
      <c r="D53" s="74" t="s">
        <v>433</v>
      </c>
      <c r="E53" s="65"/>
      <c r="F53" s="63" t="str">
        <f t="shared" si="0"/>
        <v>Không XL</v>
      </c>
      <c r="G53" s="65"/>
      <c r="H53" s="63" t="str">
        <f t="shared" si="1"/>
        <v>Không XL</v>
      </c>
      <c r="I53" s="14"/>
    </row>
    <row r="54" spans="1:9" s="12" customFormat="1">
      <c r="A54" s="65">
        <v>43</v>
      </c>
      <c r="B54" s="72" t="s">
        <v>674</v>
      </c>
      <c r="C54" s="73" t="s">
        <v>675</v>
      </c>
      <c r="D54" s="74" t="s">
        <v>300</v>
      </c>
      <c r="E54" s="65"/>
      <c r="F54" s="63" t="str">
        <f t="shared" si="0"/>
        <v>Không XL</v>
      </c>
      <c r="G54" s="65"/>
      <c r="H54" s="63" t="str">
        <f t="shared" si="1"/>
        <v>Không XL</v>
      </c>
      <c r="I54" s="14"/>
    </row>
    <row r="55" spans="1:9" s="12" customFormat="1">
      <c r="A55" s="65">
        <v>44</v>
      </c>
      <c r="B55" s="72" t="s">
        <v>676</v>
      </c>
      <c r="C55" s="73" t="s">
        <v>677</v>
      </c>
      <c r="D55" s="74" t="s">
        <v>678</v>
      </c>
      <c r="E55" s="65"/>
      <c r="F55" s="63" t="str">
        <f t="shared" si="0"/>
        <v>Không XL</v>
      </c>
      <c r="G55" s="65"/>
      <c r="H55" s="63" t="str">
        <f t="shared" si="1"/>
        <v>Không XL</v>
      </c>
      <c r="I55" s="14"/>
    </row>
    <row r="56" spans="1:9" s="12" customFormat="1">
      <c r="A56" s="65">
        <v>45</v>
      </c>
      <c r="B56" s="72" t="s">
        <v>679</v>
      </c>
      <c r="C56" s="73" t="s">
        <v>680</v>
      </c>
      <c r="D56" s="74" t="s">
        <v>681</v>
      </c>
      <c r="E56" s="65"/>
      <c r="F56" s="63" t="str">
        <f t="shared" si="0"/>
        <v>Không XL</v>
      </c>
      <c r="G56" s="65"/>
      <c r="H56" s="63" t="str">
        <f t="shared" si="1"/>
        <v>Không XL</v>
      </c>
      <c r="I56" s="14"/>
    </row>
    <row r="57" spans="1:9" ht="15.75">
      <c r="A57" s="46"/>
      <c r="B57" s="46"/>
      <c r="C57" s="106" t="s">
        <v>148</v>
      </c>
      <c r="D57" s="106"/>
      <c r="E57" s="106"/>
      <c r="F57" s="106"/>
      <c r="G57" s="106"/>
      <c r="H57" s="106"/>
      <c r="I57" s="106"/>
    </row>
    <row r="58" spans="1:9">
      <c r="C58" s="107" t="s">
        <v>149</v>
      </c>
      <c r="D58" s="108"/>
      <c r="E58" s="111" t="s">
        <v>144</v>
      </c>
      <c r="F58" s="112"/>
      <c r="G58" s="111" t="s">
        <v>145</v>
      </c>
      <c r="H58" s="112"/>
      <c r="I58" s="113" t="s">
        <v>13</v>
      </c>
    </row>
    <row r="59" spans="1:9" s="12" customFormat="1">
      <c r="C59" s="109"/>
      <c r="D59" s="110"/>
      <c r="E59" s="52" t="s">
        <v>150</v>
      </c>
      <c r="F59" s="19" t="s">
        <v>151</v>
      </c>
      <c r="G59" s="52" t="s">
        <v>150</v>
      </c>
      <c r="H59" s="19" t="s">
        <v>151</v>
      </c>
      <c r="I59" s="114"/>
    </row>
    <row r="60" spans="1:9">
      <c r="C60" s="91" t="s">
        <v>152</v>
      </c>
      <c r="D60" s="92"/>
      <c r="E60" s="55">
        <f>COUNTIF(F12:F56,"Xuất sắc")</f>
        <v>0</v>
      </c>
      <c r="F60" s="56">
        <f t="shared" ref="F60:F65" si="2">E60*100/$A$56</f>
        <v>0</v>
      </c>
      <c r="G60" s="55">
        <f>COUNTIF(H12:H56,"Xuất sắc")</f>
        <v>0</v>
      </c>
      <c r="H60" s="56" t="e">
        <f>G60*100/#REF!</f>
        <v>#REF!</v>
      </c>
      <c r="I60" s="57"/>
    </row>
    <row r="61" spans="1:9">
      <c r="C61" s="91" t="s">
        <v>153</v>
      </c>
      <c r="D61" s="92"/>
      <c r="E61" s="55">
        <f>COUNTIF(F12:F56,"Tốt")</f>
        <v>0</v>
      </c>
      <c r="F61" s="56">
        <f t="shared" si="2"/>
        <v>0</v>
      </c>
      <c r="G61" s="55">
        <f>COUNTIF(H12:H56,"Tốt")</f>
        <v>0</v>
      </c>
      <c r="H61" s="56" t="e">
        <f>G61*100/#REF!</f>
        <v>#REF!</v>
      </c>
      <c r="I61" s="57"/>
    </row>
    <row r="62" spans="1:9">
      <c r="C62" s="91" t="s">
        <v>154</v>
      </c>
      <c r="D62" s="92"/>
      <c r="E62" s="55">
        <f>COUNTIF(F12:F56,"Khá")</f>
        <v>0</v>
      </c>
      <c r="F62" s="56">
        <f t="shared" si="2"/>
        <v>0</v>
      </c>
      <c r="G62" s="55">
        <f>COUNTIF(H12:H56,"Khá")</f>
        <v>0</v>
      </c>
      <c r="H62" s="56" t="e">
        <f>G62*100/#REF!</f>
        <v>#REF!</v>
      </c>
      <c r="I62" s="57"/>
    </row>
    <row r="63" spans="1:9">
      <c r="C63" s="91" t="s">
        <v>155</v>
      </c>
      <c r="D63" s="92"/>
      <c r="E63" s="55">
        <f>COUNTIF(F12:F56,"TB")</f>
        <v>0</v>
      </c>
      <c r="F63" s="56">
        <f t="shared" si="2"/>
        <v>0</v>
      </c>
      <c r="G63" s="55">
        <f>COUNTIF(H12:H56,"TB")</f>
        <v>0</v>
      </c>
      <c r="H63" s="56" t="e">
        <f>G63*100/#REF!</f>
        <v>#REF!</v>
      </c>
      <c r="I63" s="57"/>
    </row>
    <row r="64" spans="1:9">
      <c r="C64" s="91" t="s">
        <v>156</v>
      </c>
      <c r="D64" s="92"/>
      <c r="E64" s="55">
        <f>COUNTIF(F12:F56,"Yếu")</f>
        <v>0</v>
      </c>
      <c r="F64" s="56">
        <f t="shared" si="2"/>
        <v>0</v>
      </c>
      <c r="G64" s="55">
        <f>COUNTIF(H12:H56,"Yếu")</f>
        <v>0</v>
      </c>
      <c r="H64" s="56" t="e">
        <f>G64*100/#REF!</f>
        <v>#REF!</v>
      </c>
      <c r="I64" s="57"/>
    </row>
    <row r="65" spans="1:10" ht="15.75" thickBot="1">
      <c r="C65" s="115" t="s">
        <v>157</v>
      </c>
      <c r="D65" s="116"/>
      <c r="E65" s="58">
        <f>COUNTIF(F12:F56,"Không XL")</f>
        <v>45</v>
      </c>
      <c r="F65" s="59">
        <f t="shared" si="2"/>
        <v>100</v>
      </c>
      <c r="G65" s="58">
        <f>COUNTIF(H12:H56,"Không XL")</f>
        <v>45</v>
      </c>
      <c r="H65" s="59" t="e">
        <f>G65*100/#REF!</f>
        <v>#REF!</v>
      </c>
      <c r="I65" s="60"/>
    </row>
    <row r="66" spans="1:10">
      <c r="C66" s="64"/>
      <c r="D66" s="64"/>
      <c r="F66" s="61"/>
    </row>
    <row r="67" spans="1:10" ht="15.75">
      <c r="E67" s="117" t="s">
        <v>158</v>
      </c>
      <c r="F67" s="117"/>
      <c r="G67" s="117"/>
      <c r="H67" s="117"/>
      <c r="I67" s="117"/>
    </row>
    <row r="68" spans="1:10">
      <c r="A68" s="79" t="s">
        <v>159</v>
      </c>
      <c r="B68" s="79"/>
      <c r="C68" s="79"/>
      <c r="D68" s="79"/>
      <c r="E68" s="79"/>
      <c r="F68" s="79" t="s">
        <v>144</v>
      </c>
      <c r="G68" s="79"/>
      <c r="H68" s="79"/>
      <c r="I68" s="62" t="s">
        <v>160</v>
      </c>
      <c r="J68" s="62"/>
    </row>
    <row r="72" spans="1:10">
      <c r="A72" s="4">
        <v>1</v>
      </c>
    </row>
  </sheetData>
  <mergeCells count="30">
    <mergeCell ref="A2:D2"/>
    <mergeCell ref="E2:I2"/>
    <mergeCell ref="A3:D3"/>
    <mergeCell ref="E3:I3"/>
    <mergeCell ref="A4:D4"/>
    <mergeCell ref="E4:I4"/>
    <mergeCell ref="C60:D60"/>
    <mergeCell ref="A5:D5"/>
    <mergeCell ref="A6:I6"/>
    <mergeCell ref="A7:I7"/>
    <mergeCell ref="A8:I8"/>
    <mergeCell ref="A10:A11"/>
    <mergeCell ref="B10:B11"/>
    <mergeCell ref="C10:D11"/>
    <mergeCell ref="E10:F10"/>
    <mergeCell ref="G10:H10"/>
    <mergeCell ref="I10:I11"/>
    <mergeCell ref="C57:I57"/>
    <mergeCell ref="C58:D59"/>
    <mergeCell ref="E58:F58"/>
    <mergeCell ref="G58:H58"/>
    <mergeCell ref="I58:I59"/>
    <mergeCell ref="A68:E68"/>
    <mergeCell ref="F68:H68"/>
    <mergeCell ref="C61:D61"/>
    <mergeCell ref="C62:D62"/>
    <mergeCell ref="C63:D63"/>
    <mergeCell ref="C64:D64"/>
    <mergeCell ref="C65:D65"/>
    <mergeCell ref="E67:I67"/>
  </mergeCells>
  <conditionalFormatting sqref="F12:F56 H12:H56">
    <cfRule type="cellIs" dxfId="17" priority="1" stopIfTrue="1" operator="equal">
      <formula>"SVG"</formula>
    </cfRule>
    <cfRule type="cellIs" dxfId="16" priority="2" stopIfTrue="1" operator="equal">
      <formula>"SVXS"</formula>
    </cfRule>
  </conditionalFormatting>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3"/>
  <sheetViews>
    <sheetView workbookViewId="0">
      <selection activeCell="A8" sqref="A8:I8"/>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0" t="s">
        <v>134</v>
      </c>
      <c r="B2" s="90"/>
      <c r="C2" s="90"/>
      <c r="D2" s="90"/>
      <c r="E2" s="80" t="s">
        <v>135</v>
      </c>
      <c r="F2" s="80"/>
      <c r="G2" s="80"/>
      <c r="H2" s="80"/>
      <c r="I2" s="80"/>
      <c r="J2" s="3"/>
      <c r="K2" s="3"/>
      <c r="L2" s="3"/>
      <c r="M2" s="3"/>
      <c r="N2" s="3"/>
      <c r="O2" s="3"/>
      <c r="P2" s="3"/>
      <c r="Q2" s="3"/>
      <c r="R2" s="3"/>
      <c r="S2" s="3"/>
      <c r="T2" s="3"/>
    </row>
    <row r="3" spans="1:20" ht="17.100000000000001" customHeight="1">
      <c r="A3" s="80" t="s">
        <v>136</v>
      </c>
      <c r="B3" s="80"/>
      <c r="C3" s="80"/>
      <c r="D3" s="80"/>
      <c r="E3" s="81" t="s">
        <v>137</v>
      </c>
      <c r="F3" s="81"/>
      <c r="G3" s="81"/>
      <c r="H3" s="81"/>
      <c r="I3" s="81"/>
      <c r="J3" s="3"/>
      <c r="K3" s="3"/>
      <c r="L3" s="3"/>
      <c r="M3" s="3"/>
      <c r="N3" s="3"/>
      <c r="O3" s="3"/>
      <c r="P3" s="3"/>
      <c r="Q3" s="3"/>
      <c r="R3" s="3"/>
      <c r="S3" s="3"/>
      <c r="T3" s="3"/>
    </row>
    <row r="4" spans="1:20" ht="17.100000000000001" customHeight="1">
      <c r="A4" s="80" t="s">
        <v>138</v>
      </c>
      <c r="B4" s="80"/>
      <c r="C4" s="80"/>
      <c r="D4" s="80"/>
      <c r="E4" s="79"/>
      <c r="F4" s="79"/>
      <c r="G4" s="79"/>
      <c r="H4" s="79"/>
      <c r="I4" s="79"/>
      <c r="J4" s="3"/>
      <c r="K4" s="3"/>
      <c r="L4" s="3"/>
      <c r="M4" s="3"/>
      <c r="N4" s="3"/>
      <c r="O4" s="3"/>
      <c r="P4" s="3"/>
      <c r="Q4" s="3"/>
      <c r="R4" s="3"/>
      <c r="S4" s="3"/>
      <c r="T4" s="3"/>
    </row>
    <row r="5" spans="1:20" s="49" customFormat="1" ht="12" customHeight="1">
      <c r="A5" s="93"/>
      <c r="B5" s="93"/>
      <c r="C5" s="93"/>
      <c r="D5" s="93"/>
      <c r="E5" s="48"/>
      <c r="J5" s="48"/>
      <c r="K5" s="48"/>
      <c r="L5" s="48"/>
      <c r="M5" s="48"/>
      <c r="N5" s="48"/>
      <c r="O5" s="48"/>
      <c r="P5" s="48"/>
      <c r="Q5" s="48"/>
      <c r="R5" s="48"/>
      <c r="S5" s="48"/>
      <c r="T5" s="48"/>
    </row>
    <row r="6" spans="1:20" ht="24.95" customHeight="1">
      <c r="A6" s="94" t="s">
        <v>139</v>
      </c>
      <c r="B6" s="94"/>
      <c r="C6" s="94"/>
      <c r="D6" s="94"/>
      <c r="E6" s="94"/>
      <c r="F6" s="94"/>
      <c r="G6" s="94"/>
      <c r="H6" s="94"/>
      <c r="I6" s="94"/>
      <c r="J6" s="5"/>
      <c r="K6" s="5"/>
      <c r="L6" s="5"/>
      <c r="M6" s="5"/>
      <c r="N6" s="5"/>
      <c r="O6" s="5"/>
      <c r="P6" s="5"/>
      <c r="Q6" s="5"/>
      <c r="R6" s="5"/>
      <c r="S6" s="5"/>
      <c r="T6" s="5"/>
    </row>
    <row r="7" spans="1:20" s="8" customFormat="1" ht="20.100000000000001" customHeight="1">
      <c r="A7" s="94" t="s">
        <v>140</v>
      </c>
      <c r="B7" s="94"/>
      <c r="C7" s="94"/>
      <c r="D7" s="94"/>
      <c r="E7" s="94"/>
      <c r="F7" s="94"/>
      <c r="G7" s="94"/>
      <c r="H7" s="94"/>
      <c r="I7" s="94"/>
      <c r="J7" s="50"/>
      <c r="K7" s="50"/>
      <c r="L7" s="50"/>
      <c r="M7" s="50"/>
      <c r="N7" s="50"/>
      <c r="O7" s="50"/>
      <c r="P7" s="50"/>
      <c r="Q7" s="50"/>
      <c r="R7" s="50"/>
      <c r="S7" s="50"/>
      <c r="T7" s="50"/>
    </row>
    <row r="8" spans="1:20" s="8" customFormat="1" ht="18" customHeight="1">
      <c r="A8" s="95" t="s">
        <v>963</v>
      </c>
      <c r="B8" s="95"/>
      <c r="C8" s="95"/>
      <c r="D8" s="95"/>
      <c r="E8" s="95"/>
      <c r="F8" s="95"/>
      <c r="G8" s="95"/>
      <c r="H8" s="95"/>
      <c r="I8" s="95"/>
      <c r="J8" s="7"/>
      <c r="K8" s="7"/>
      <c r="L8" s="7"/>
      <c r="M8" s="7"/>
      <c r="N8" s="7"/>
      <c r="O8" s="7"/>
      <c r="P8" s="7"/>
      <c r="Q8" s="7"/>
      <c r="R8" s="7"/>
      <c r="S8" s="7"/>
      <c r="T8" s="7"/>
    </row>
    <row r="9" spans="1:20" s="8" customFormat="1" ht="12" customHeight="1">
      <c r="A9" s="66"/>
      <c r="B9" s="66"/>
      <c r="C9" s="66"/>
      <c r="D9" s="66"/>
      <c r="E9" s="66"/>
      <c r="F9" s="66"/>
      <c r="G9" s="66"/>
      <c r="H9" s="66"/>
      <c r="I9" s="66"/>
      <c r="J9" s="7"/>
      <c r="K9" s="7"/>
      <c r="L9" s="7"/>
      <c r="M9" s="7"/>
      <c r="N9" s="7"/>
      <c r="O9" s="7"/>
      <c r="P9" s="7"/>
      <c r="Q9" s="7"/>
      <c r="R9" s="7"/>
      <c r="S9" s="7"/>
      <c r="T9" s="7"/>
    </row>
    <row r="10" spans="1:20" s="12" customFormat="1" ht="18" customHeight="1">
      <c r="A10" s="96" t="s">
        <v>0</v>
      </c>
      <c r="B10" s="96" t="s">
        <v>142</v>
      </c>
      <c r="C10" s="99" t="s">
        <v>143</v>
      </c>
      <c r="D10" s="100"/>
      <c r="E10" s="103" t="s">
        <v>144</v>
      </c>
      <c r="F10" s="104"/>
      <c r="G10" s="103" t="s">
        <v>145</v>
      </c>
      <c r="H10" s="104"/>
      <c r="I10" s="105" t="s">
        <v>13</v>
      </c>
    </row>
    <row r="11" spans="1:20" s="12" customFormat="1" ht="30" customHeight="1">
      <c r="A11" s="97"/>
      <c r="B11" s="98"/>
      <c r="C11" s="101"/>
      <c r="D11" s="102"/>
      <c r="E11" s="52" t="s">
        <v>146</v>
      </c>
      <c r="F11" s="52" t="s">
        <v>147</v>
      </c>
      <c r="G11" s="52" t="s">
        <v>146</v>
      </c>
      <c r="H11" s="52" t="s">
        <v>147</v>
      </c>
      <c r="I11" s="97"/>
    </row>
    <row r="12" spans="1:20" s="12" customFormat="1" ht="17.45" customHeight="1">
      <c r="A12" s="65">
        <v>1</v>
      </c>
      <c r="B12" s="72" t="s">
        <v>682</v>
      </c>
      <c r="C12" s="73" t="s">
        <v>683</v>
      </c>
      <c r="D12" s="74" t="s">
        <v>318</v>
      </c>
      <c r="E12" s="65"/>
      <c r="F12" s="53" t="str">
        <f>IF(AND(E12&gt;=90),"Xuất sắc",IF(AND(E12&gt;=80),"Tốt",IF(AND(E12&gt;=70),"Khá",IF(AND(E12&gt;=60),"TB",IF(AND(E12&gt;=50),"TB",IF(AND(E12&lt;50),IF(AND(E12&gt;0),"Yếu",IF(AND(E12=0),"Không XL"," "))))))))</f>
        <v>Không XL</v>
      </c>
      <c r="G12" s="65"/>
      <c r="H12" s="53"/>
      <c r="I12" s="70"/>
    </row>
    <row r="13" spans="1:20" s="12" customFormat="1" ht="17.45" customHeight="1">
      <c r="A13" s="65">
        <v>2</v>
      </c>
      <c r="B13" s="72" t="s">
        <v>684</v>
      </c>
      <c r="C13" s="73" t="s">
        <v>685</v>
      </c>
      <c r="D13" s="74" t="s">
        <v>318</v>
      </c>
      <c r="E13" s="65"/>
      <c r="F13" s="63" t="str">
        <f t="shared" ref="F13:F57" si="0">IF(AND(E13&gt;=90),"Xuất sắc",IF(AND(E13&gt;=80),"Tốt",IF(AND(E13&gt;=70),"Khá",IF(AND(E13&gt;=60),"TB",IF(AND(E13&gt;=50),"TB",IF(AND(E13&lt;50),IF(AND(E13&gt;0),"Yếu",IF(AND(E13=0),"Không XL"," "))))))))</f>
        <v>Không XL</v>
      </c>
      <c r="G13" s="65"/>
      <c r="H13" s="63" t="str">
        <f t="shared" ref="H13:H57" si="1">IF(AND(G13&gt;=90),"Xuất sắc",IF(AND(G13&gt;=80),"Tốt",IF(AND(G13&gt;=70),"Khá",IF(AND(G13&gt;=60),"TB",IF(AND(G13&gt;=50),"TB",IF(AND(G13&lt;50),IF(AND(G13&gt;0),"Yếu",IF(AND(G13=0),"Không XL"," "))))))))</f>
        <v>Không XL</v>
      </c>
      <c r="I13" s="54"/>
    </row>
    <row r="14" spans="1:20" s="12" customFormat="1" ht="17.45" customHeight="1">
      <c r="A14" s="65">
        <v>3</v>
      </c>
      <c r="B14" s="72" t="s">
        <v>686</v>
      </c>
      <c r="C14" s="73" t="s">
        <v>537</v>
      </c>
      <c r="D14" s="74" t="s">
        <v>687</v>
      </c>
      <c r="E14" s="65"/>
      <c r="F14" s="63" t="str">
        <f t="shared" si="0"/>
        <v>Không XL</v>
      </c>
      <c r="G14" s="65"/>
      <c r="H14" s="63" t="str">
        <f t="shared" si="1"/>
        <v>Không XL</v>
      </c>
      <c r="I14" s="54"/>
    </row>
    <row r="15" spans="1:20" s="12" customFormat="1" ht="17.45" customHeight="1">
      <c r="A15" s="65">
        <v>4</v>
      </c>
      <c r="B15" s="72" t="s">
        <v>688</v>
      </c>
      <c r="C15" s="73" t="s">
        <v>615</v>
      </c>
      <c r="D15" s="74" t="s">
        <v>176</v>
      </c>
      <c r="E15" s="65"/>
      <c r="F15" s="63" t="str">
        <f t="shared" si="0"/>
        <v>Không XL</v>
      </c>
      <c r="G15" s="65"/>
      <c r="H15" s="63" t="str">
        <f t="shared" si="1"/>
        <v>Không XL</v>
      </c>
      <c r="I15" s="14"/>
    </row>
    <row r="16" spans="1:20" s="12" customFormat="1" ht="17.45" customHeight="1">
      <c r="A16" s="65">
        <v>5</v>
      </c>
      <c r="B16" s="72" t="s">
        <v>689</v>
      </c>
      <c r="C16" s="73" t="s">
        <v>690</v>
      </c>
      <c r="D16" s="74" t="s">
        <v>176</v>
      </c>
      <c r="E16" s="65"/>
      <c r="F16" s="63" t="str">
        <f t="shared" si="0"/>
        <v>Không XL</v>
      </c>
      <c r="G16" s="65"/>
      <c r="H16" s="63" t="str">
        <f t="shared" si="1"/>
        <v>Không XL</v>
      </c>
      <c r="I16" s="14"/>
    </row>
    <row r="17" spans="1:9" s="12" customFormat="1">
      <c r="A17" s="65">
        <v>6</v>
      </c>
      <c r="B17" s="72" t="s">
        <v>691</v>
      </c>
      <c r="C17" s="73" t="s">
        <v>692</v>
      </c>
      <c r="D17" s="74" t="s">
        <v>693</v>
      </c>
      <c r="E17" s="65"/>
      <c r="F17" s="63" t="str">
        <f t="shared" si="0"/>
        <v>Không XL</v>
      </c>
      <c r="G17" s="65"/>
      <c r="H17" s="63" t="str">
        <f t="shared" si="1"/>
        <v>Không XL</v>
      </c>
      <c r="I17" s="14"/>
    </row>
    <row r="18" spans="1:9" s="12" customFormat="1">
      <c r="A18" s="65">
        <v>7</v>
      </c>
      <c r="B18" s="72" t="s">
        <v>694</v>
      </c>
      <c r="C18" s="73" t="s">
        <v>695</v>
      </c>
      <c r="D18" s="74" t="s">
        <v>696</v>
      </c>
      <c r="E18" s="65"/>
      <c r="F18" s="63" t="str">
        <f t="shared" si="0"/>
        <v>Không XL</v>
      </c>
      <c r="G18" s="65"/>
      <c r="H18" s="63" t="str">
        <f t="shared" si="1"/>
        <v>Không XL</v>
      </c>
      <c r="I18" s="14"/>
    </row>
    <row r="19" spans="1:9" s="12" customFormat="1">
      <c r="A19" s="65">
        <v>8</v>
      </c>
      <c r="B19" s="72" t="s">
        <v>697</v>
      </c>
      <c r="C19" s="73" t="s">
        <v>698</v>
      </c>
      <c r="D19" s="74" t="s">
        <v>696</v>
      </c>
      <c r="E19" s="65"/>
      <c r="F19" s="63" t="str">
        <f t="shared" si="0"/>
        <v>Không XL</v>
      </c>
      <c r="G19" s="65"/>
      <c r="H19" s="63" t="str">
        <f t="shared" si="1"/>
        <v>Không XL</v>
      </c>
      <c r="I19" s="14"/>
    </row>
    <row r="20" spans="1:9" s="12" customFormat="1">
      <c r="A20" s="65">
        <v>9</v>
      </c>
      <c r="B20" s="72" t="s">
        <v>699</v>
      </c>
      <c r="C20" s="73" t="s">
        <v>263</v>
      </c>
      <c r="D20" s="74" t="s">
        <v>700</v>
      </c>
      <c r="E20" s="65"/>
      <c r="F20" s="63" t="str">
        <f t="shared" si="0"/>
        <v>Không XL</v>
      </c>
      <c r="G20" s="65"/>
      <c r="H20" s="63" t="str">
        <f t="shared" si="1"/>
        <v>Không XL</v>
      </c>
      <c r="I20" s="54"/>
    </row>
    <row r="21" spans="1:9" s="12" customFormat="1">
      <c r="A21" s="65">
        <v>10</v>
      </c>
      <c r="B21" s="72" t="s">
        <v>701</v>
      </c>
      <c r="C21" s="73" t="s">
        <v>702</v>
      </c>
      <c r="D21" s="74" t="s">
        <v>703</v>
      </c>
      <c r="E21" s="65"/>
      <c r="F21" s="63" t="str">
        <f t="shared" si="0"/>
        <v>Không XL</v>
      </c>
      <c r="G21" s="65"/>
      <c r="H21" s="63" t="str">
        <f t="shared" si="1"/>
        <v>Không XL</v>
      </c>
      <c r="I21" s="54"/>
    </row>
    <row r="22" spans="1:9" s="12" customFormat="1">
      <c r="A22" s="65">
        <v>11</v>
      </c>
      <c r="B22" s="72" t="s">
        <v>704</v>
      </c>
      <c r="C22" s="73" t="s">
        <v>201</v>
      </c>
      <c r="D22" s="74" t="s">
        <v>202</v>
      </c>
      <c r="E22" s="65"/>
      <c r="F22" s="63" t="str">
        <f t="shared" si="0"/>
        <v>Không XL</v>
      </c>
      <c r="G22" s="65"/>
      <c r="H22" s="63" t="str">
        <f t="shared" si="1"/>
        <v>Không XL</v>
      </c>
      <c r="I22" s="54"/>
    </row>
    <row r="23" spans="1:9" s="12" customFormat="1">
      <c r="A23" s="65">
        <v>12</v>
      </c>
      <c r="B23" s="72" t="s">
        <v>705</v>
      </c>
      <c r="C23" s="73" t="s">
        <v>706</v>
      </c>
      <c r="D23" s="74" t="s">
        <v>202</v>
      </c>
      <c r="E23" s="65"/>
      <c r="F23" s="63" t="str">
        <f t="shared" si="0"/>
        <v>Không XL</v>
      </c>
      <c r="G23" s="65"/>
      <c r="H23" s="63" t="str">
        <f t="shared" si="1"/>
        <v>Không XL</v>
      </c>
      <c r="I23" s="14"/>
    </row>
    <row r="24" spans="1:9" s="12" customFormat="1">
      <c r="A24" s="65">
        <v>13</v>
      </c>
      <c r="B24" s="72" t="s">
        <v>707</v>
      </c>
      <c r="C24" s="73" t="s">
        <v>504</v>
      </c>
      <c r="D24" s="74" t="s">
        <v>357</v>
      </c>
      <c r="E24" s="65"/>
      <c r="F24" s="63" t="str">
        <f t="shared" si="0"/>
        <v>Không XL</v>
      </c>
      <c r="G24" s="65"/>
      <c r="H24" s="63" t="str">
        <f t="shared" si="1"/>
        <v>Không XL</v>
      </c>
      <c r="I24" s="14"/>
    </row>
    <row r="25" spans="1:9" s="12" customFormat="1">
      <c r="A25" s="65">
        <v>14</v>
      </c>
      <c r="B25" s="72" t="s">
        <v>708</v>
      </c>
      <c r="C25" s="73" t="s">
        <v>709</v>
      </c>
      <c r="D25" s="74" t="s">
        <v>212</v>
      </c>
      <c r="E25" s="65"/>
      <c r="F25" s="63" t="str">
        <f t="shared" si="0"/>
        <v>Không XL</v>
      </c>
      <c r="G25" s="65"/>
      <c r="H25" s="63" t="str">
        <f t="shared" si="1"/>
        <v>Không XL</v>
      </c>
      <c r="I25" s="14"/>
    </row>
    <row r="26" spans="1:9" s="12" customFormat="1">
      <c r="A26" s="65">
        <v>15</v>
      </c>
      <c r="B26" s="72" t="s">
        <v>710</v>
      </c>
      <c r="C26" s="73" t="s">
        <v>711</v>
      </c>
      <c r="D26" s="74" t="s">
        <v>212</v>
      </c>
      <c r="E26" s="65"/>
      <c r="F26" s="63" t="str">
        <f t="shared" si="0"/>
        <v>Không XL</v>
      </c>
      <c r="G26" s="65"/>
      <c r="H26" s="63" t="str">
        <f t="shared" si="1"/>
        <v>Không XL</v>
      </c>
      <c r="I26" s="14"/>
    </row>
    <row r="27" spans="1:9" s="12" customFormat="1">
      <c r="A27" s="65">
        <v>16</v>
      </c>
      <c r="B27" s="72" t="s">
        <v>712</v>
      </c>
      <c r="C27" s="73" t="s">
        <v>506</v>
      </c>
      <c r="D27" s="74" t="s">
        <v>212</v>
      </c>
      <c r="E27" s="65"/>
      <c r="F27" s="63" t="str">
        <f t="shared" si="0"/>
        <v>Không XL</v>
      </c>
      <c r="G27" s="65"/>
      <c r="H27" s="63" t="str">
        <f t="shared" si="1"/>
        <v>Không XL</v>
      </c>
      <c r="I27" s="14"/>
    </row>
    <row r="28" spans="1:9" s="12" customFormat="1">
      <c r="A28" s="65">
        <v>17</v>
      </c>
      <c r="B28" s="72" t="s">
        <v>713</v>
      </c>
      <c r="C28" s="73" t="s">
        <v>714</v>
      </c>
      <c r="D28" s="74" t="s">
        <v>362</v>
      </c>
      <c r="E28" s="65"/>
      <c r="F28" s="63" t="str">
        <f t="shared" si="0"/>
        <v>Không XL</v>
      </c>
      <c r="G28" s="65"/>
      <c r="H28" s="63" t="str">
        <f t="shared" si="1"/>
        <v>Không XL</v>
      </c>
      <c r="I28" s="14"/>
    </row>
    <row r="29" spans="1:9" s="12" customFormat="1">
      <c r="A29" s="65">
        <v>18</v>
      </c>
      <c r="B29" s="72" t="s">
        <v>715</v>
      </c>
      <c r="C29" s="73" t="s">
        <v>716</v>
      </c>
      <c r="D29" s="74" t="s">
        <v>527</v>
      </c>
      <c r="E29" s="65"/>
      <c r="F29" s="63" t="str">
        <f t="shared" si="0"/>
        <v>Không XL</v>
      </c>
      <c r="G29" s="65"/>
      <c r="H29" s="63" t="str">
        <f t="shared" si="1"/>
        <v>Không XL</v>
      </c>
      <c r="I29" s="14"/>
    </row>
    <row r="30" spans="1:9" s="12" customFormat="1">
      <c r="A30" s="65">
        <v>19</v>
      </c>
      <c r="B30" s="72" t="s">
        <v>717</v>
      </c>
      <c r="C30" s="73" t="s">
        <v>504</v>
      </c>
      <c r="D30" s="74" t="s">
        <v>365</v>
      </c>
      <c r="E30" s="65"/>
      <c r="F30" s="63" t="str">
        <f t="shared" si="0"/>
        <v>Không XL</v>
      </c>
      <c r="G30" s="65"/>
      <c r="H30" s="63" t="str">
        <f t="shared" si="1"/>
        <v>Không XL</v>
      </c>
      <c r="I30" s="14"/>
    </row>
    <row r="31" spans="1:9" s="12" customFormat="1">
      <c r="A31" s="65">
        <v>20</v>
      </c>
      <c r="B31" s="72" t="s">
        <v>718</v>
      </c>
      <c r="C31" s="73" t="s">
        <v>719</v>
      </c>
      <c r="D31" s="74" t="s">
        <v>365</v>
      </c>
      <c r="E31" s="65"/>
      <c r="F31" s="63" t="str">
        <f t="shared" si="0"/>
        <v>Không XL</v>
      </c>
      <c r="G31" s="65"/>
      <c r="H31" s="63" t="str">
        <f t="shared" si="1"/>
        <v>Không XL</v>
      </c>
      <c r="I31" s="54"/>
    </row>
    <row r="32" spans="1:9" s="12" customFormat="1">
      <c r="A32" s="65">
        <v>21</v>
      </c>
      <c r="B32" s="72" t="s">
        <v>720</v>
      </c>
      <c r="C32" s="73" t="s">
        <v>721</v>
      </c>
      <c r="D32" s="74" t="s">
        <v>629</v>
      </c>
      <c r="E32" s="65"/>
      <c r="F32" s="63" t="str">
        <f t="shared" si="0"/>
        <v>Không XL</v>
      </c>
      <c r="G32" s="65"/>
      <c r="H32" s="63" t="str">
        <f t="shared" si="1"/>
        <v>Không XL</v>
      </c>
      <c r="I32" s="14"/>
    </row>
    <row r="33" spans="1:9" s="12" customFormat="1">
      <c r="A33" s="65">
        <v>22</v>
      </c>
      <c r="B33" s="72" t="s">
        <v>722</v>
      </c>
      <c r="C33" s="73" t="s">
        <v>723</v>
      </c>
      <c r="D33" s="74" t="s">
        <v>629</v>
      </c>
      <c r="E33" s="65"/>
      <c r="F33" s="63" t="str">
        <f t="shared" si="0"/>
        <v>Không XL</v>
      </c>
      <c r="G33" s="65"/>
      <c r="H33" s="63" t="str">
        <f t="shared" si="1"/>
        <v>Không XL</v>
      </c>
      <c r="I33" s="14"/>
    </row>
    <row r="34" spans="1:9" s="12" customFormat="1">
      <c r="A34" s="65">
        <v>23</v>
      </c>
      <c r="B34" s="72" t="s">
        <v>724</v>
      </c>
      <c r="C34" s="73" t="s">
        <v>725</v>
      </c>
      <c r="D34" s="74" t="s">
        <v>629</v>
      </c>
      <c r="E34" s="65"/>
      <c r="F34" s="63" t="str">
        <f t="shared" si="0"/>
        <v>Không XL</v>
      </c>
      <c r="G34" s="65"/>
      <c r="H34" s="63" t="str">
        <f t="shared" si="1"/>
        <v>Không XL</v>
      </c>
      <c r="I34" s="14"/>
    </row>
    <row r="35" spans="1:9" s="12" customFormat="1">
      <c r="A35" s="65">
        <v>24</v>
      </c>
      <c r="B35" s="72" t="s">
        <v>726</v>
      </c>
      <c r="C35" s="73" t="s">
        <v>727</v>
      </c>
      <c r="D35" s="74" t="s">
        <v>384</v>
      </c>
      <c r="E35" s="65"/>
      <c r="F35" s="63" t="str">
        <f t="shared" si="0"/>
        <v>Không XL</v>
      </c>
      <c r="G35" s="65"/>
      <c r="H35" s="63" t="str">
        <f t="shared" si="1"/>
        <v>Không XL</v>
      </c>
      <c r="I35" s="14"/>
    </row>
    <row r="36" spans="1:9" s="12" customFormat="1">
      <c r="A36" s="65">
        <v>25</v>
      </c>
      <c r="B36" s="72" t="s">
        <v>728</v>
      </c>
      <c r="C36" s="73" t="s">
        <v>729</v>
      </c>
      <c r="D36" s="74" t="s">
        <v>547</v>
      </c>
      <c r="E36" s="65"/>
      <c r="F36" s="63" t="str">
        <f t="shared" si="0"/>
        <v>Không XL</v>
      </c>
      <c r="G36" s="65"/>
      <c r="H36" s="63" t="str">
        <f t="shared" si="1"/>
        <v>Không XL</v>
      </c>
      <c r="I36" s="14"/>
    </row>
    <row r="37" spans="1:9" s="12" customFormat="1">
      <c r="A37" s="65">
        <v>26</v>
      </c>
      <c r="B37" s="72" t="s">
        <v>730</v>
      </c>
      <c r="C37" s="73" t="s">
        <v>605</v>
      </c>
      <c r="D37" s="74" t="s">
        <v>394</v>
      </c>
      <c r="E37" s="65"/>
      <c r="F37" s="63" t="str">
        <f t="shared" si="0"/>
        <v>Không XL</v>
      </c>
      <c r="G37" s="65"/>
      <c r="H37" s="63" t="str">
        <f t="shared" si="1"/>
        <v>Không XL</v>
      </c>
      <c r="I37" s="14"/>
    </row>
    <row r="38" spans="1:9" s="12" customFormat="1">
      <c r="A38" s="65">
        <v>27</v>
      </c>
      <c r="B38" s="72" t="s">
        <v>731</v>
      </c>
      <c r="C38" s="73" t="s">
        <v>732</v>
      </c>
      <c r="D38" s="74" t="s">
        <v>394</v>
      </c>
      <c r="E38" s="65"/>
      <c r="F38" s="63" t="str">
        <f t="shared" si="0"/>
        <v>Không XL</v>
      </c>
      <c r="G38" s="65"/>
      <c r="H38" s="63" t="str">
        <f t="shared" si="1"/>
        <v>Không XL</v>
      </c>
      <c r="I38" s="54"/>
    </row>
    <row r="39" spans="1:9" s="12" customFormat="1">
      <c r="A39" s="65">
        <v>28</v>
      </c>
      <c r="B39" s="72" t="s">
        <v>733</v>
      </c>
      <c r="C39" s="73" t="s">
        <v>734</v>
      </c>
      <c r="D39" s="74" t="s">
        <v>394</v>
      </c>
      <c r="E39" s="65"/>
      <c r="F39" s="63" t="str">
        <f t="shared" si="0"/>
        <v>Không XL</v>
      </c>
      <c r="G39" s="65"/>
      <c r="H39" s="63" t="str">
        <f t="shared" si="1"/>
        <v>Không XL</v>
      </c>
      <c r="I39" s="14"/>
    </row>
    <row r="40" spans="1:9" s="12" customFormat="1">
      <c r="A40" s="65">
        <v>29</v>
      </c>
      <c r="B40" s="72" t="s">
        <v>735</v>
      </c>
      <c r="C40" s="73" t="s">
        <v>736</v>
      </c>
      <c r="D40" s="74" t="s">
        <v>737</v>
      </c>
      <c r="E40" s="65"/>
      <c r="F40" s="63" t="str">
        <f t="shared" si="0"/>
        <v>Không XL</v>
      </c>
      <c r="G40" s="65"/>
      <c r="H40" s="63" t="str">
        <f t="shared" si="1"/>
        <v>Không XL</v>
      </c>
      <c r="I40" s="54"/>
    </row>
    <row r="41" spans="1:9" s="12" customFormat="1">
      <c r="A41" s="65">
        <v>30</v>
      </c>
      <c r="B41" s="72" t="s">
        <v>738</v>
      </c>
      <c r="C41" s="73" t="s">
        <v>739</v>
      </c>
      <c r="D41" s="74" t="s">
        <v>737</v>
      </c>
      <c r="E41" s="65"/>
      <c r="F41" s="63" t="str">
        <f t="shared" si="0"/>
        <v>Không XL</v>
      </c>
      <c r="G41" s="65"/>
      <c r="H41" s="63" t="str">
        <f t="shared" si="1"/>
        <v>Không XL</v>
      </c>
      <c r="I41" s="54"/>
    </row>
    <row r="42" spans="1:9" s="12" customFormat="1">
      <c r="A42" s="65">
        <v>31</v>
      </c>
      <c r="B42" s="72" t="s">
        <v>740</v>
      </c>
      <c r="C42" s="73" t="s">
        <v>741</v>
      </c>
      <c r="D42" s="74" t="s">
        <v>742</v>
      </c>
      <c r="E42" s="65"/>
      <c r="F42" s="63" t="str">
        <f t="shared" si="0"/>
        <v>Không XL</v>
      </c>
      <c r="G42" s="65"/>
      <c r="H42" s="63" t="str">
        <f t="shared" si="1"/>
        <v>Không XL</v>
      </c>
      <c r="I42" s="54"/>
    </row>
    <row r="43" spans="1:9" s="12" customFormat="1">
      <c r="A43" s="65">
        <v>32</v>
      </c>
      <c r="B43" s="72" t="s">
        <v>743</v>
      </c>
      <c r="C43" s="73" t="s">
        <v>744</v>
      </c>
      <c r="D43" s="74" t="s">
        <v>400</v>
      </c>
      <c r="E43" s="65"/>
      <c r="F43" s="63" t="str">
        <f t="shared" si="0"/>
        <v>Không XL</v>
      </c>
      <c r="G43" s="65"/>
      <c r="H43" s="63" t="str">
        <f t="shared" si="1"/>
        <v>Không XL</v>
      </c>
      <c r="I43" s="14"/>
    </row>
    <row r="44" spans="1:9" s="12" customFormat="1">
      <c r="A44" s="65">
        <v>33</v>
      </c>
      <c r="B44" s="72" t="s">
        <v>745</v>
      </c>
      <c r="C44" s="73" t="s">
        <v>746</v>
      </c>
      <c r="D44" s="74" t="s">
        <v>552</v>
      </c>
      <c r="E44" s="65"/>
      <c r="F44" s="63" t="str">
        <f t="shared" si="0"/>
        <v>Không XL</v>
      </c>
      <c r="G44" s="65"/>
      <c r="H44" s="63" t="str">
        <f t="shared" si="1"/>
        <v>Không XL</v>
      </c>
      <c r="I44" s="14"/>
    </row>
    <row r="45" spans="1:9" s="12" customFormat="1">
      <c r="A45" s="65">
        <v>34</v>
      </c>
      <c r="B45" s="72" t="s">
        <v>747</v>
      </c>
      <c r="C45" s="73" t="s">
        <v>748</v>
      </c>
      <c r="D45" s="74" t="s">
        <v>552</v>
      </c>
      <c r="E45" s="65"/>
      <c r="F45" s="63" t="str">
        <f t="shared" si="0"/>
        <v>Không XL</v>
      </c>
      <c r="G45" s="65"/>
      <c r="H45" s="63" t="str">
        <f t="shared" si="1"/>
        <v>Không XL</v>
      </c>
      <c r="I45" s="14"/>
    </row>
    <row r="46" spans="1:9" s="12" customFormat="1">
      <c r="A46" s="65">
        <v>35</v>
      </c>
      <c r="B46" s="72" t="s">
        <v>749</v>
      </c>
      <c r="C46" s="73" t="s">
        <v>396</v>
      </c>
      <c r="D46" s="74" t="s">
        <v>405</v>
      </c>
      <c r="E46" s="65"/>
      <c r="F46" s="63" t="str">
        <f t="shared" si="0"/>
        <v>Không XL</v>
      </c>
      <c r="G46" s="65"/>
      <c r="H46" s="63" t="str">
        <f t="shared" si="1"/>
        <v>Không XL</v>
      </c>
      <c r="I46" s="14"/>
    </row>
    <row r="47" spans="1:9" s="12" customFormat="1">
      <c r="A47" s="65">
        <v>36</v>
      </c>
      <c r="B47" s="72" t="s">
        <v>750</v>
      </c>
      <c r="C47" s="73" t="s">
        <v>201</v>
      </c>
      <c r="D47" s="74" t="s">
        <v>266</v>
      </c>
      <c r="E47" s="65"/>
      <c r="F47" s="63" t="str">
        <f t="shared" si="0"/>
        <v>Không XL</v>
      </c>
      <c r="G47" s="65"/>
      <c r="H47" s="63" t="str">
        <f t="shared" si="1"/>
        <v>Không XL</v>
      </c>
      <c r="I47" s="14"/>
    </row>
    <row r="48" spans="1:9" s="12" customFormat="1">
      <c r="A48" s="65">
        <v>37</v>
      </c>
      <c r="B48" s="72" t="s">
        <v>751</v>
      </c>
      <c r="C48" s="73" t="s">
        <v>391</v>
      </c>
      <c r="D48" s="74" t="s">
        <v>410</v>
      </c>
      <c r="E48" s="65"/>
      <c r="F48" s="63" t="str">
        <f t="shared" si="0"/>
        <v>Không XL</v>
      </c>
      <c r="G48" s="65"/>
      <c r="H48" s="63" t="str">
        <f t="shared" si="1"/>
        <v>Không XL</v>
      </c>
      <c r="I48" s="14"/>
    </row>
    <row r="49" spans="1:9" s="12" customFormat="1">
      <c r="A49" s="65">
        <v>38</v>
      </c>
      <c r="B49" s="72" t="s">
        <v>752</v>
      </c>
      <c r="C49" s="73" t="s">
        <v>753</v>
      </c>
      <c r="D49" s="74" t="s">
        <v>410</v>
      </c>
      <c r="E49" s="65"/>
      <c r="F49" s="63" t="str">
        <f t="shared" si="0"/>
        <v>Không XL</v>
      </c>
      <c r="G49" s="65"/>
      <c r="H49" s="63" t="str">
        <f t="shared" si="1"/>
        <v>Không XL</v>
      </c>
      <c r="I49" s="14"/>
    </row>
    <row r="50" spans="1:9" s="12" customFormat="1">
      <c r="A50" s="65">
        <v>39</v>
      </c>
      <c r="B50" s="72" t="s">
        <v>754</v>
      </c>
      <c r="C50" s="73" t="s">
        <v>755</v>
      </c>
      <c r="D50" s="74" t="s">
        <v>272</v>
      </c>
      <c r="E50" s="65"/>
      <c r="F50" s="63" t="str">
        <f t="shared" si="0"/>
        <v>Không XL</v>
      </c>
      <c r="G50" s="65"/>
      <c r="H50" s="63" t="str">
        <f t="shared" si="1"/>
        <v>Không XL</v>
      </c>
      <c r="I50" s="14"/>
    </row>
    <row r="51" spans="1:9" s="12" customFormat="1">
      <c r="A51" s="65">
        <v>40</v>
      </c>
      <c r="B51" s="72" t="s">
        <v>756</v>
      </c>
      <c r="C51" s="73" t="s">
        <v>757</v>
      </c>
      <c r="D51" s="74" t="s">
        <v>758</v>
      </c>
      <c r="E51" s="65"/>
      <c r="F51" s="63" t="str">
        <f t="shared" si="0"/>
        <v>Không XL</v>
      </c>
      <c r="G51" s="65"/>
      <c r="H51" s="63" t="str">
        <f t="shared" si="1"/>
        <v>Không XL</v>
      </c>
      <c r="I51" s="54"/>
    </row>
    <row r="52" spans="1:9" s="12" customFormat="1">
      <c r="A52" s="65">
        <v>41</v>
      </c>
      <c r="B52" s="72" t="s">
        <v>759</v>
      </c>
      <c r="C52" s="73" t="s">
        <v>760</v>
      </c>
      <c r="D52" s="74" t="s">
        <v>665</v>
      </c>
      <c r="E52" s="65"/>
      <c r="F52" s="63" t="str">
        <f t="shared" si="0"/>
        <v>Không XL</v>
      </c>
      <c r="G52" s="65"/>
      <c r="H52" s="63" t="str">
        <f t="shared" si="1"/>
        <v>Không XL</v>
      </c>
      <c r="I52" s="14"/>
    </row>
    <row r="53" spans="1:9" s="12" customFormat="1">
      <c r="A53" s="65">
        <v>42</v>
      </c>
      <c r="B53" s="72" t="s">
        <v>761</v>
      </c>
      <c r="C53" s="73" t="s">
        <v>504</v>
      </c>
      <c r="D53" s="74" t="s">
        <v>284</v>
      </c>
      <c r="E53" s="65"/>
      <c r="F53" s="63" t="str">
        <f t="shared" si="0"/>
        <v>Không XL</v>
      </c>
      <c r="G53" s="65"/>
      <c r="H53" s="63" t="str">
        <f t="shared" si="1"/>
        <v>Không XL</v>
      </c>
      <c r="I53" s="14"/>
    </row>
    <row r="54" spans="1:9" s="12" customFormat="1">
      <c r="A54" s="65">
        <v>43</v>
      </c>
      <c r="B54" s="72" t="s">
        <v>762</v>
      </c>
      <c r="C54" s="73" t="s">
        <v>763</v>
      </c>
      <c r="D54" s="74" t="s">
        <v>490</v>
      </c>
      <c r="E54" s="65"/>
      <c r="F54" s="63" t="str">
        <f t="shared" si="0"/>
        <v>Không XL</v>
      </c>
      <c r="G54" s="65"/>
      <c r="H54" s="63" t="str">
        <f t="shared" si="1"/>
        <v>Không XL</v>
      </c>
      <c r="I54" s="14"/>
    </row>
    <row r="55" spans="1:9" s="12" customFormat="1">
      <c r="A55" s="65">
        <v>44</v>
      </c>
      <c r="B55" s="72" t="s">
        <v>764</v>
      </c>
      <c r="C55" s="73" t="s">
        <v>765</v>
      </c>
      <c r="D55" s="74" t="s">
        <v>578</v>
      </c>
      <c r="E55" s="65"/>
      <c r="F55" s="63" t="str">
        <f t="shared" si="0"/>
        <v>Không XL</v>
      </c>
      <c r="G55" s="65"/>
      <c r="H55" s="63" t="str">
        <f t="shared" si="1"/>
        <v>Không XL</v>
      </c>
      <c r="I55" s="14"/>
    </row>
    <row r="56" spans="1:9" s="12" customFormat="1">
      <c r="A56" s="65">
        <v>45</v>
      </c>
      <c r="B56" s="72" t="s">
        <v>766</v>
      </c>
      <c r="C56" s="73" t="s">
        <v>767</v>
      </c>
      <c r="D56" s="74" t="s">
        <v>433</v>
      </c>
      <c r="E56" s="65"/>
      <c r="F56" s="63" t="str">
        <f t="shared" si="0"/>
        <v>Không XL</v>
      </c>
      <c r="G56" s="65"/>
      <c r="H56" s="63" t="str">
        <f t="shared" si="1"/>
        <v>Không XL</v>
      </c>
      <c r="I56" s="14"/>
    </row>
    <row r="57" spans="1:9" s="12" customFormat="1">
      <c r="A57" s="65">
        <v>46</v>
      </c>
      <c r="B57" s="72" t="s">
        <v>768</v>
      </c>
      <c r="C57" s="73" t="s">
        <v>769</v>
      </c>
      <c r="D57" s="74" t="s">
        <v>770</v>
      </c>
      <c r="E57" s="65"/>
      <c r="F57" s="63" t="str">
        <f t="shared" si="0"/>
        <v>Không XL</v>
      </c>
      <c r="G57" s="65"/>
      <c r="H57" s="63" t="str">
        <f t="shared" si="1"/>
        <v>Không XL</v>
      </c>
      <c r="I57" s="14"/>
    </row>
    <row r="58" spans="1:9" ht="15.75">
      <c r="A58" s="46"/>
      <c r="B58" s="46"/>
      <c r="C58" s="106" t="s">
        <v>148</v>
      </c>
      <c r="D58" s="106"/>
      <c r="E58" s="106"/>
      <c r="F58" s="106"/>
      <c r="G58" s="106"/>
      <c r="H58" s="106"/>
      <c r="I58" s="106"/>
    </row>
    <row r="59" spans="1:9">
      <c r="C59" s="107" t="s">
        <v>149</v>
      </c>
      <c r="D59" s="108"/>
      <c r="E59" s="111" t="s">
        <v>144</v>
      </c>
      <c r="F59" s="112"/>
      <c r="G59" s="111" t="s">
        <v>145</v>
      </c>
      <c r="H59" s="112"/>
      <c r="I59" s="113" t="s">
        <v>13</v>
      </c>
    </row>
    <row r="60" spans="1:9" s="12" customFormat="1">
      <c r="C60" s="109"/>
      <c r="D60" s="110"/>
      <c r="E60" s="52" t="s">
        <v>150</v>
      </c>
      <c r="F60" s="19" t="s">
        <v>151</v>
      </c>
      <c r="G60" s="52" t="s">
        <v>150</v>
      </c>
      <c r="H60" s="19" t="s">
        <v>151</v>
      </c>
      <c r="I60" s="114"/>
    </row>
    <row r="61" spans="1:9">
      <c r="C61" s="91" t="s">
        <v>152</v>
      </c>
      <c r="D61" s="92"/>
      <c r="E61" s="55">
        <f>COUNTIF(F12:F57,"Xuất sắc")</f>
        <v>0</v>
      </c>
      <c r="F61" s="56">
        <f t="shared" ref="F61:F66" si="2">E61*100/$A$57</f>
        <v>0</v>
      </c>
      <c r="G61" s="55"/>
      <c r="H61" s="56"/>
      <c r="I61" s="57"/>
    </row>
    <row r="62" spans="1:9">
      <c r="C62" s="91" t="s">
        <v>153</v>
      </c>
      <c r="D62" s="92"/>
      <c r="E62" s="55">
        <f>COUNTIF(F12:F57,"Tốt")</f>
        <v>0</v>
      </c>
      <c r="F62" s="56">
        <f t="shared" si="2"/>
        <v>0</v>
      </c>
      <c r="G62" s="55"/>
      <c r="H62" s="56"/>
      <c r="I62" s="57"/>
    </row>
    <row r="63" spans="1:9">
      <c r="C63" s="91" t="s">
        <v>154</v>
      </c>
      <c r="D63" s="92"/>
      <c r="E63" s="55">
        <f>COUNTIF(F12:F57,"Khá")</f>
        <v>0</v>
      </c>
      <c r="F63" s="56">
        <f t="shared" si="2"/>
        <v>0</v>
      </c>
      <c r="G63" s="55"/>
      <c r="H63" s="56"/>
      <c r="I63" s="57"/>
    </row>
    <row r="64" spans="1:9">
      <c r="C64" s="91" t="s">
        <v>155</v>
      </c>
      <c r="D64" s="92"/>
      <c r="E64" s="55">
        <f>COUNTIF(F12:F57,"TB")</f>
        <v>0</v>
      </c>
      <c r="F64" s="56">
        <f t="shared" si="2"/>
        <v>0</v>
      </c>
      <c r="G64" s="55"/>
      <c r="H64" s="56"/>
      <c r="I64" s="57"/>
    </row>
    <row r="65" spans="1:10">
      <c r="C65" s="91" t="s">
        <v>156</v>
      </c>
      <c r="D65" s="92"/>
      <c r="E65" s="55">
        <f>COUNTIF(F12:F57,"Yếu")</f>
        <v>0</v>
      </c>
      <c r="F65" s="56">
        <f t="shared" si="2"/>
        <v>0</v>
      </c>
      <c r="G65" s="55"/>
      <c r="H65" s="56"/>
      <c r="I65" s="57"/>
    </row>
    <row r="66" spans="1:10" ht="15.75" thickBot="1">
      <c r="C66" s="115" t="s">
        <v>157</v>
      </c>
      <c r="D66" s="116"/>
      <c r="E66" s="58">
        <f>COUNTIF(F12:F57,"Không XL")</f>
        <v>46</v>
      </c>
      <c r="F66" s="59">
        <f t="shared" si="2"/>
        <v>100</v>
      </c>
      <c r="G66" s="58"/>
      <c r="H66" s="59"/>
      <c r="I66" s="60"/>
    </row>
    <row r="67" spans="1:10">
      <c r="C67" s="64"/>
      <c r="D67" s="64"/>
      <c r="F67" s="61"/>
    </row>
    <row r="68" spans="1:10" ht="15.75">
      <c r="E68" s="117" t="s">
        <v>158</v>
      </c>
      <c r="F68" s="117"/>
      <c r="G68" s="117"/>
      <c r="H68" s="117"/>
      <c r="I68" s="117"/>
    </row>
    <row r="69" spans="1:10">
      <c r="A69" s="79" t="s">
        <v>159</v>
      </c>
      <c r="B69" s="79"/>
      <c r="C69" s="79"/>
      <c r="D69" s="79"/>
      <c r="E69" s="79"/>
      <c r="F69" s="79" t="s">
        <v>144</v>
      </c>
      <c r="G69" s="79"/>
      <c r="H69" s="79"/>
      <c r="I69" s="62" t="s">
        <v>160</v>
      </c>
      <c r="J69" s="62"/>
    </row>
    <row r="73" spans="1:10">
      <c r="A73" s="4">
        <v>1</v>
      </c>
    </row>
  </sheetData>
  <mergeCells count="30">
    <mergeCell ref="A2:D2"/>
    <mergeCell ref="E2:I2"/>
    <mergeCell ref="A3:D3"/>
    <mergeCell ref="E3:I3"/>
    <mergeCell ref="A4:D4"/>
    <mergeCell ref="E4:I4"/>
    <mergeCell ref="C61:D61"/>
    <mergeCell ref="A5:D5"/>
    <mergeCell ref="A6:I6"/>
    <mergeCell ref="A7:I7"/>
    <mergeCell ref="A8:I8"/>
    <mergeCell ref="A10:A11"/>
    <mergeCell ref="B10:B11"/>
    <mergeCell ref="C10:D11"/>
    <mergeCell ref="E10:F10"/>
    <mergeCell ref="G10:H10"/>
    <mergeCell ref="I10:I11"/>
    <mergeCell ref="C58:I58"/>
    <mergeCell ref="C59:D60"/>
    <mergeCell ref="E59:F59"/>
    <mergeCell ref="G59:H59"/>
    <mergeCell ref="I59:I60"/>
    <mergeCell ref="A69:E69"/>
    <mergeCell ref="F69:H69"/>
    <mergeCell ref="C62:D62"/>
    <mergeCell ref="C63:D63"/>
    <mergeCell ref="C64:D64"/>
    <mergeCell ref="C65:D65"/>
    <mergeCell ref="C66:D66"/>
    <mergeCell ref="E68:I68"/>
  </mergeCells>
  <conditionalFormatting sqref="F12:F57 H12:H57">
    <cfRule type="cellIs" dxfId="15" priority="1" stopIfTrue="1" operator="equal">
      <formula>"SVG"</formula>
    </cfRule>
    <cfRule type="cellIs" dxfId="14" priority="2" stopIfTrue="1" operator="equal">
      <formula>"SVXS"</formula>
    </cfRule>
  </conditionalFormatting>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4"/>
  <sheetViews>
    <sheetView workbookViewId="0">
      <selection activeCell="G19" sqref="G19"/>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0" t="s">
        <v>134</v>
      </c>
      <c r="B2" s="90"/>
      <c r="C2" s="90"/>
      <c r="D2" s="90"/>
      <c r="E2" s="80" t="s">
        <v>135</v>
      </c>
      <c r="F2" s="80"/>
      <c r="G2" s="80"/>
      <c r="H2" s="80"/>
      <c r="I2" s="80"/>
      <c r="J2" s="3"/>
      <c r="K2" s="3"/>
      <c r="L2" s="3"/>
      <c r="M2" s="3"/>
      <c r="N2" s="3"/>
      <c r="O2" s="3"/>
      <c r="P2" s="3"/>
      <c r="Q2" s="3"/>
      <c r="R2" s="3"/>
      <c r="S2" s="3"/>
      <c r="T2" s="3"/>
    </row>
    <row r="3" spans="1:20" ht="17.100000000000001" customHeight="1">
      <c r="A3" s="80" t="s">
        <v>136</v>
      </c>
      <c r="B3" s="80"/>
      <c r="C3" s="80"/>
      <c r="D3" s="80"/>
      <c r="E3" s="81" t="s">
        <v>137</v>
      </c>
      <c r="F3" s="81"/>
      <c r="G3" s="81"/>
      <c r="H3" s="81"/>
      <c r="I3" s="81"/>
      <c r="J3" s="3"/>
      <c r="K3" s="3"/>
      <c r="L3" s="3"/>
      <c r="M3" s="3"/>
      <c r="N3" s="3"/>
      <c r="O3" s="3"/>
      <c r="P3" s="3"/>
      <c r="Q3" s="3"/>
      <c r="R3" s="3"/>
      <c r="S3" s="3"/>
      <c r="T3" s="3"/>
    </row>
    <row r="4" spans="1:20" ht="17.100000000000001" customHeight="1">
      <c r="A4" s="80" t="s">
        <v>138</v>
      </c>
      <c r="B4" s="80"/>
      <c r="C4" s="80"/>
      <c r="D4" s="80"/>
      <c r="E4" s="79"/>
      <c r="F4" s="79"/>
      <c r="G4" s="79"/>
      <c r="H4" s="79"/>
      <c r="I4" s="79"/>
      <c r="J4" s="3"/>
      <c r="K4" s="3"/>
      <c r="L4" s="3"/>
      <c r="M4" s="3"/>
      <c r="N4" s="3"/>
      <c r="O4" s="3"/>
      <c r="P4" s="3"/>
      <c r="Q4" s="3"/>
      <c r="R4" s="3"/>
      <c r="S4" s="3"/>
      <c r="T4" s="3"/>
    </row>
    <row r="5" spans="1:20" s="49" customFormat="1" ht="12" customHeight="1">
      <c r="A5" s="93"/>
      <c r="B5" s="93"/>
      <c r="C5" s="93"/>
      <c r="D5" s="93"/>
      <c r="E5" s="48"/>
      <c r="J5" s="48"/>
      <c r="K5" s="48"/>
      <c r="L5" s="48"/>
      <c r="M5" s="48"/>
      <c r="N5" s="48"/>
      <c r="O5" s="48"/>
      <c r="P5" s="48"/>
      <c r="Q5" s="48"/>
      <c r="R5" s="48"/>
      <c r="S5" s="48"/>
      <c r="T5" s="48"/>
    </row>
    <row r="6" spans="1:20" ht="24.95" customHeight="1">
      <c r="A6" s="94" t="s">
        <v>139</v>
      </c>
      <c r="B6" s="94"/>
      <c r="C6" s="94"/>
      <c r="D6" s="94"/>
      <c r="E6" s="94"/>
      <c r="F6" s="94"/>
      <c r="G6" s="94"/>
      <c r="H6" s="94"/>
      <c r="I6" s="94"/>
      <c r="J6" s="5"/>
      <c r="K6" s="5"/>
      <c r="L6" s="5"/>
      <c r="M6" s="5"/>
      <c r="N6" s="5"/>
      <c r="O6" s="5"/>
      <c r="P6" s="5"/>
      <c r="Q6" s="5"/>
      <c r="R6" s="5"/>
      <c r="S6" s="5"/>
      <c r="T6" s="5"/>
    </row>
    <row r="7" spans="1:20" s="8" customFormat="1" ht="20.100000000000001" customHeight="1">
      <c r="A7" s="94" t="s">
        <v>314</v>
      </c>
      <c r="B7" s="94"/>
      <c r="C7" s="94"/>
      <c r="D7" s="94"/>
      <c r="E7" s="94"/>
      <c r="F7" s="94"/>
      <c r="G7" s="94"/>
      <c r="H7" s="94"/>
      <c r="I7" s="94"/>
      <c r="J7" s="50"/>
      <c r="K7" s="50"/>
      <c r="L7" s="50"/>
      <c r="M7" s="50"/>
      <c r="N7" s="50"/>
      <c r="O7" s="50"/>
      <c r="P7" s="50"/>
      <c r="Q7" s="50"/>
      <c r="R7" s="50"/>
      <c r="S7" s="50"/>
      <c r="T7" s="50"/>
    </row>
    <row r="8" spans="1:20" s="8" customFormat="1" ht="18" customHeight="1">
      <c r="A8" s="95" t="s">
        <v>965</v>
      </c>
      <c r="B8" s="95"/>
      <c r="C8" s="95"/>
      <c r="D8" s="95"/>
      <c r="E8" s="95"/>
      <c r="F8" s="95"/>
      <c r="G8" s="95"/>
      <c r="H8" s="95"/>
      <c r="I8" s="95"/>
      <c r="J8" s="7"/>
      <c r="K8" s="7"/>
      <c r="L8" s="7"/>
      <c r="M8" s="7"/>
      <c r="N8" s="7"/>
      <c r="O8" s="7"/>
      <c r="P8" s="7"/>
      <c r="Q8" s="7"/>
      <c r="R8" s="7"/>
      <c r="S8" s="7"/>
      <c r="T8" s="7"/>
    </row>
    <row r="9" spans="1:20" s="8" customFormat="1" ht="12" customHeight="1">
      <c r="A9" s="66"/>
      <c r="B9" s="66"/>
      <c r="C9" s="66"/>
      <c r="D9" s="66"/>
      <c r="E9" s="66"/>
      <c r="F9" s="66"/>
      <c r="G9" s="66"/>
      <c r="H9" s="66"/>
      <c r="I9" s="66"/>
      <c r="J9" s="7"/>
      <c r="K9" s="7"/>
      <c r="L9" s="7"/>
      <c r="M9" s="7"/>
      <c r="N9" s="7"/>
      <c r="O9" s="7"/>
      <c r="P9" s="7"/>
      <c r="Q9" s="7"/>
      <c r="R9" s="7"/>
      <c r="S9" s="7"/>
      <c r="T9" s="7"/>
    </row>
    <row r="10" spans="1:20" s="12" customFormat="1" ht="18" customHeight="1">
      <c r="A10" s="96" t="s">
        <v>0</v>
      </c>
      <c r="B10" s="96" t="s">
        <v>142</v>
      </c>
      <c r="C10" s="99" t="s">
        <v>143</v>
      </c>
      <c r="D10" s="100"/>
      <c r="E10" s="103" t="s">
        <v>144</v>
      </c>
      <c r="F10" s="104"/>
      <c r="G10" s="103" t="s">
        <v>145</v>
      </c>
      <c r="H10" s="104"/>
      <c r="I10" s="105" t="s">
        <v>13</v>
      </c>
    </row>
    <row r="11" spans="1:20" s="12" customFormat="1" ht="30" customHeight="1">
      <c r="A11" s="97"/>
      <c r="B11" s="98"/>
      <c r="C11" s="101"/>
      <c r="D11" s="102"/>
      <c r="E11" s="52" t="s">
        <v>146</v>
      </c>
      <c r="F11" s="52" t="s">
        <v>147</v>
      </c>
      <c r="G11" s="52" t="s">
        <v>146</v>
      </c>
      <c r="H11" s="52" t="s">
        <v>147</v>
      </c>
      <c r="I11" s="97"/>
    </row>
    <row r="12" spans="1:20" s="12" customFormat="1" ht="17.45" customHeight="1">
      <c r="A12" s="65">
        <v>1</v>
      </c>
      <c r="B12" s="72" t="s">
        <v>771</v>
      </c>
      <c r="C12" s="73" t="s">
        <v>260</v>
      </c>
      <c r="D12" s="74" t="s">
        <v>318</v>
      </c>
      <c r="E12" s="65"/>
      <c r="F12" s="53" t="str">
        <f>IF(AND(E12&gt;=90),"Xuất sắc",IF(AND(E12&gt;=80),"Tốt",IF(AND(E12&gt;=70),"Khá",IF(AND(E12&gt;=60),"TB",IF(AND(E12&gt;=50),"TB",IF(AND(E12&lt;50),IF(AND(E12&gt;0),"Yếu",IF(AND(E12=0),"Không XL"," "))))))))</f>
        <v>Không XL</v>
      </c>
      <c r="G12" s="65"/>
      <c r="H12" s="53"/>
      <c r="I12" s="70"/>
    </row>
    <row r="13" spans="1:20" s="12" customFormat="1" ht="17.45" customHeight="1">
      <c r="A13" s="65">
        <v>2</v>
      </c>
      <c r="B13" s="72" t="s">
        <v>772</v>
      </c>
      <c r="C13" s="73" t="s">
        <v>773</v>
      </c>
      <c r="D13" s="74" t="s">
        <v>166</v>
      </c>
      <c r="E13" s="65"/>
      <c r="F13" s="63" t="str">
        <f t="shared" ref="F13:F58" si="0">IF(AND(E13&gt;=90),"Xuất sắc",IF(AND(E13&gt;=80),"Tốt",IF(AND(E13&gt;=70),"Khá",IF(AND(E13&gt;=60),"TB",IF(AND(E13&gt;=50),"TB",IF(AND(E13&lt;50),IF(AND(E13&gt;0),"Yếu",IF(AND(E13=0),"Không XL"," "))))))))</f>
        <v>Không XL</v>
      </c>
      <c r="G13" s="65"/>
      <c r="H13" s="63" t="str">
        <f t="shared" ref="H13:H58" si="1">IF(AND(G13&gt;=90),"Xuất sắc",IF(AND(G13&gt;=80),"Tốt",IF(AND(G13&gt;=70),"Khá",IF(AND(G13&gt;=60),"TB",IF(AND(G13&gt;=50),"TB",IF(AND(G13&lt;50),IF(AND(G13&gt;0),"Yếu",IF(AND(G13=0),"Không XL"," "))))))))</f>
        <v>Không XL</v>
      </c>
      <c r="I13" s="54"/>
    </row>
    <row r="14" spans="1:20" s="12" customFormat="1" ht="17.45" customHeight="1">
      <c r="A14" s="65">
        <v>3</v>
      </c>
      <c r="B14" s="72" t="s">
        <v>774</v>
      </c>
      <c r="C14" s="73" t="s">
        <v>775</v>
      </c>
      <c r="D14" s="74" t="s">
        <v>776</v>
      </c>
      <c r="E14" s="65"/>
      <c r="F14" s="63" t="str">
        <f t="shared" si="0"/>
        <v>Không XL</v>
      </c>
      <c r="G14" s="65"/>
      <c r="H14" s="63" t="str">
        <f t="shared" si="1"/>
        <v>Không XL</v>
      </c>
      <c r="I14" s="54"/>
    </row>
    <row r="15" spans="1:20" s="12" customFormat="1" ht="17.45" customHeight="1">
      <c r="A15" s="65">
        <v>4</v>
      </c>
      <c r="B15" s="72" t="s">
        <v>777</v>
      </c>
      <c r="C15" s="73" t="s">
        <v>778</v>
      </c>
      <c r="D15" s="74" t="s">
        <v>182</v>
      </c>
      <c r="E15" s="65"/>
      <c r="F15" s="63" t="str">
        <f t="shared" si="0"/>
        <v>Không XL</v>
      </c>
      <c r="G15" s="65"/>
      <c r="H15" s="63" t="str">
        <f t="shared" si="1"/>
        <v>Không XL</v>
      </c>
      <c r="I15" s="14"/>
    </row>
    <row r="16" spans="1:20" s="12" customFormat="1" ht="17.45" customHeight="1">
      <c r="A16" s="65">
        <v>5</v>
      </c>
      <c r="B16" s="72" t="s">
        <v>779</v>
      </c>
      <c r="C16" s="73" t="s">
        <v>367</v>
      </c>
      <c r="D16" s="74" t="s">
        <v>185</v>
      </c>
      <c r="E16" s="65"/>
      <c r="F16" s="63" t="str">
        <f t="shared" si="0"/>
        <v>Không XL</v>
      </c>
      <c r="G16" s="65"/>
      <c r="H16" s="63" t="str">
        <f t="shared" si="1"/>
        <v>Không XL</v>
      </c>
      <c r="I16" s="14"/>
    </row>
    <row r="17" spans="1:9" s="12" customFormat="1">
      <c r="A17" s="65">
        <v>6</v>
      </c>
      <c r="B17" s="72" t="s">
        <v>780</v>
      </c>
      <c r="C17" s="73" t="s">
        <v>781</v>
      </c>
      <c r="D17" s="74" t="s">
        <v>782</v>
      </c>
      <c r="E17" s="65"/>
      <c r="F17" s="63" t="str">
        <f t="shared" si="0"/>
        <v>Không XL</v>
      </c>
      <c r="G17" s="65"/>
      <c r="H17" s="63" t="str">
        <f t="shared" si="1"/>
        <v>Không XL</v>
      </c>
      <c r="I17" s="14"/>
    </row>
    <row r="18" spans="1:9" s="12" customFormat="1">
      <c r="A18" s="65">
        <v>7</v>
      </c>
      <c r="B18" s="72" t="s">
        <v>783</v>
      </c>
      <c r="C18" s="73" t="s">
        <v>784</v>
      </c>
      <c r="D18" s="74" t="s">
        <v>785</v>
      </c>
      <c r="E18" s="65"/>
      <c r="F18" s="63" t="str">
        <f t="shared" si="0"/>
        <v>Không XL</v>
      </c>
      <c r="G18" s="65"/>
      <c r="H18" s="63" t="str">
        <f t="shared" si="1"/>
        <v>Không XL</v>
      </c>
      <c r="I18" s="14"/>
    </row>
    <row r="19" spans="1:9" s="12" customFormat="1">
      <c r="A19" s="65">
        <v>8</v>
      </c>
      <c r="B19" s="72" t="s">
        <v>786</v>
      </c>
      <c r="C19" s="73" t="s">
        <v>533</v>
      </c>
      <c r="D19" s="74" t="s">
        <v>206</v>
      </c>
      <c r="E19" s="65"/>
      <c r="F19" s="63" t="str">
        <f t="shared" si="0"/>
        <v>Không XL</v>
      </c>
      <c r="G19" s="65"/>
      <c r="H19" s="63" t="str">
        <f t="shared" si="1"/>
        <v>Không XL</v>
      </c>
      <c r="I19" s="14"/>
    </row>
    <row r="20" spans="1:9" s="12" customFormat="1">
      <c r="A20" s="65">
        <v>9</v>
      </c>
      <c r="B20" s="72" t="s">
        <v>787</v>
      </c>
      <c r="C20" s="73" t="s">
        <v>447</v>
      </c>
      <c r="D20" s="74" t="s">
        <v>212</v>
      </c>
      <c r="E20" s="65"/>
      <c r="F20" s="63" t="str">
        <f t="shared" si="0"/>
        <v>Không XL</v>
      </c>
      <c r="G20" s="65"/>
      <c r="H20" s="63" t="str">
        <f t="shared" si="1"/>
        <v>Không XL</v>
      </c>
      <c r="I20" s="54"/>
    </row>
    <row r="21" spans="1:9" s="12" customFormat="1">
      <c r="A21" s="65">
        <v>10</v>
      </c>
      <c r="B21" s="72" t="s">
        <v>788</v>
      </c>
      <c r="C21" s="73" t="s">
        <v>789</v>
      </c>
      <c r="D21" s="74" t="s">
        <v>212</v>
      </c>
      <c r="E21" s="65"/>
      <c r="F21" s="63" t="str">
        <f t="shared" si="0"/>
        <v>Không XL</v>
      </c>
      <c r="G21" s="65"/>
      <c r="H21" s="63" t="str">
        <f t="shared" si="1"/>
        <v>Không XL</v>
      </c>
      <c r="I21" s="54"/>
    </row>
    <row r="22" spans="1:9" s="12" customFormat="1">
      <c r="A22" s="65">
        <v>11</v>
      </c>
      <c r="B22" s="72" t="s">
        <v>790</v>
      </c>
      <c r="C22" s="73" t="s">
        <v>791</v>
      </c>
      <c r="D22" s="74" t="s">
        <v>212</v>
      </c>
      <c r="E22" s="65"/>
      <c r="F22" s="63" t="str">
        <f t="shared" si="0"/>
        <v>Không XL</v>
      </c>
      <c r="G22" s="65"/>
      <c r="H22" s="63" t="str">
        <f t="shared" si="1"/>
        <v>Không XL</v>
      </c>
      <c r="I22" s="54"/>
    </row>
    <row r="23" spans="1:9" s="12" customFormat="1">
      <c r="A23" s="65">
        <v>12</v>
      </c>
      <c r="B23" s="72" t="s">
        <v>792</v>
      </c>
      <c r="C23" s="73" t="s">
        <v>677</v>
      </c>
      <c r="D23" s="74" t="s">
        <v>362</v>
      </c>
      <c r="E23" s="65"/>
      <c r="F23" s="63" t="str">
        <f t="shared" si="0"/>
        <v>Không XL</v>
      </c>
      <c r="G23" s="65"/>
      <c r="H23" s="63" t="str">
        <f t="shared" si="1"/>
        <v>Không XL</v>
      </c>
      <c r="I23" s="14"/>
    </row>
    <row r="24" spans="1:9" s="12" customFormat="1">
      <c r="A24" s="65">
        <v>13</v>
      </c>
      <c r="B24" s="72" t="s">
        <v>793</v>
      </c>
      <c r="C24" s="73" t="s">
        <v>794</v>
      </c>
      <c r="D24" s="74" t="s">
        <v>527</v>
      </c>
      <c r="E24" s="65"/>
      <c r="F24" s="63" t="str">
        <f t="shared" si="0"/>
        <v>Không XL</v>
      </c>
      <c r="G24" s="65"/>
      <c r="H24" s="63" t="str">
        <f t="shared" si="1"/>
        <v>Không XL</v>
      </c>
      <c r="I24" s="14"/>
    </row>
    <row r="25" spans="1:9" s="12" customFormat="1">
      <c r="A25" s="65">
        <v>14</v>
      </c>
      <c r="B25" s="72" t="s">
        <v>795</v>
      </c>
      <c r="C25" s="73" t="s">
        <v>796</v>
      </c>
      <c r="D25" s="74" t="s">
        <v>613</v>
      </c>
      <c r="E25" s="65"/>
      <c r="F25" s="63" t="str">
        <f t="shared" si="0"/>
        <v>Không XL</v>
      </c>
      <c r="G25" s="65"/>
      <c r="H25" s="63" t="str">
        <f t="shared" si="1"/>
        <v>Không XL</v>
      </c>
      <c r="I25" s="14"/>
    </row>
    <row r="26" spans="1:9" s="12" customFormat="1">
      <c r="A26" s="65">
        <v>15</v>
      </c>
      <c r="B26" s="72" t="s">
        <v>797</v>
      </c>
      <c r="C26" s="73" t="s">
        <v>798</v>
      </c>
      <c r="D26" s="74" t="s">
        <v>365</v>
      </c>
      <c r="E26" s="65"/>
      <c r="F26" s="63" t="str">
        <f t="shared" si="0"/>
        <v>Không XL</v>
      </c>
      <c r="G26" s="65"/>
      <c r="H26" s="63" t="str">
        <f t="shared" si="1"/>
        <v>Không XL</v>
      </c>
      <c r="I26" s="14"/>
    </row>
    <row r="27" spans="1:9" s="12" customFormat="1">
      <c r="A27" s="65">
        <v>16</v>
      </c>
      <c r="B27" s="72" t="s">
        <v>799</v>
      </c>
      <c r="C27" s="73" t="s">
        <v>800</v>
      </c>
      <c r="D27" s="74" t="s">
        <v>365</v>
      </c>
      <c r="E27" s="65"/>
      <c r="F27" s="63" t="str">
        <f t="shared" si="0"/>
        <v>Không XL</v>
      </c>
      <c r="G27" s="65"/>
      <c r="H27" s="63" t="str">
        <f t="shared" si="1"/>
        <v>Không XL</v>
      </c>
      <c r="I27" s="14"/>
    </row>
    <row r="28" spans="1:9" s="12" customFormat="1">
      <c r="A28" s="65">
        <v>17</v>
      </c>
      <c r="B28" s="72" t="s">
        <v>801</v>
      </c>
      <c r="C28" s="73" t="s">
        <v>598</v>
      </c>
      <c r="D28" s="74" t="s">
        <v>540</v>
      </c>
      <c r="E28" s="65"/>
      <c r="F28" s="63" t="str">
        <f t="shared" si="0"/>
        <v>Không XL</v>
      </c>
      <c r="G28" s="65"/>
      <c r="H28" s="63" t="str">
        <f t="shared" si="1"/>
        <v>Không XL</v>
      </c>
      <c r="I28" s="14"/>
    </row>
    <row r="29" spans="1:9" s="12" customFormat="1">
      <c r="A29" s="65">
        <v>18</v>
      </c>
      <c r="B29" s="72" t="s">
        <v>802</v>
      </c>
      <c r="C29" s="73" t="s">
        <v>757</v>
      </c>
      <c r="D29" s="74" t="s">
        <v>540</v>
      </c>
      <c r="E29" s="65"/>
      <c r="F29" s="63" t="str">
        <f t="shared" si="0"/>
        <v>Không XL</v>
      </c>
      <c r="G29" s="65"/>
      <c r="H29" s="63" t="str">
        <f t="shared" si="1"/>
        <v>Không XL</v>
      </c>
      <c r="I29" s="14"/>
    </row>
    <row r="30" spans="1:9" s="12" customFormat="1">
      <c r="A30" s="65">
        <v>19</v>
      </c>
      <c r="B30" s="72" t="s">
        <v>803</v>
      </c>
      <c r="C30" s="73" t="s">
        <v>804</v>
      </c>
      <c r="D30" s="74" t="s">
        <v>240</v>
      </c>
      <c r="E30" s="65"/>
      <c r="F30" s="63" t="str">
        <f t="shared" si="0"/>
        <v>Không XL</v>
      </c>
      <c r="G30" s="65"/>
      <c r="H30" s="63" t="str">
        <f t="shared" si="1"/>
        <v>Không XL</v>
      </c>
      <c r="I30" s="14"/>
    </row>
    <row r="31" spans="1:9" s="12" customFormat="1">
      <c r="A31" s="65">
        <v>20</v>
      </c>
      <c r="B31" s="72" t="s">
        <v>805</v>
      </c>
      <c r="C31" s="73" t="s">
        <v>806</v>
      </c>
      <c r="D31" s="74" t="s">
        <v>384</v>
      </c>
      <c r="E31" s="65"/>
      <c r="F31" s="63" t="str">
        <f t="shared" si="0"/>
        <v>Không XL</v>
      </c>
      <c r="G31" s="65"/>
      <c r="H31" s="63" t="str">
        <f t="shared" si="1"/>
        <v>Không XL</v>
      </c>
      <c r="I31" s="54"/>
    </row>
    <row r="32" spans="1:9" s="12" customFormat="1">
      <c r="A32" s="65">
        <v>21</v>
      </c>
      <c r="B32" s="72" t="s">
        <v>807</v>
      </c>
      <c r="C32" s="73" t="s">
        <v>808</v>
      </c>
      <c r="D32" s="74" t="s">
        <v>547</v>
      </c>
      <c r="E32" s="65"/>
      <c r="F32" s="63" t="str">
        <f t="shared" si="0"/>
        <v>Không XL</v>
      </c>
      <c r="G32" s="65"/>
      <c r="H32" s="63" t="str">
        <f t="shared" si="1"/>
        <v>Không XL</v>
      </c>
      <c r="I32" s="14"/>
    </row>
    <row r="33" spans="1:9" s="12" customFormat="1">
      <c r="A33" s="65">
        <v>22</v>
      </c>
      <c r="B33" s="72" t="s">
        <v>809</v>
      </c>
      <c r="C33" s="73" t="s">
        <v>175</v>
      </c>
      <c r="D33" s="74" t="s">
        <v>394</v>
      </c>
      <c r="E33" s="65"/>
      <c r="F33" s="63" t="str">
        <f t="shared" si="0"/>
        <v>Không XL</v>
      </c>
      <c r="G33" s="65"/>
      <c r="H33" s="63" t="str">
        <f t="shared" si="1"/>
        <v>Không XL</v>
      </c>
      <c r="I33" s="14"/>
    </row>
    <row r="34" spans="1:9" s="12" customFormat="1">
      <c r="A34" s="65">
        <v>23</v>
      </c>
      <c r="B34" s="72" t="s">
        <v>810</v>
      </c>
      <c r="C34" s="73" t="s">
        <v>811</v>
      </c>
      <c r="D34" s="74" t="s">
        <v>737</v>
      </c>
      <c r="E34" s="65"/>
      <c r="F34" s="63" t="str">
        <f t="shared" si="0"/>
        <v>Không XL</v>
      </c>
      <c r="G34" s="65"/>
      <c r="H34" s="63" t="str">
        <f t="shared" si="1"/>
        <v>Không XL</v>
      </c>
      <c r="I34" s="14"/>
    </row>
    <row r="35" spans="1:9" s="12" customFormat="1">
      <c r="A35" s="65">
        <v>24</v>
      </c>
      <c r="B35" s="72" t="s">
        <v>812</v>
      </c>
      <c r="C35" s="73" t="s">
        <v>813</v>
      </c>
      <c r="D35" s="74" t="s">
        <v>397</v>
      </c>
      <c r="E35" s="65"/>
      <c r="F35" s="63" t="str">
        <f t="shared" si="0"/>
        <v>Không XL</v>
      </c>
      <c r="G35" s="65"/>
      <c r="H35" s="63" t="str">
        <f t="shared" si="1"/>
        <v>Không XL</v>
      </c>
      <c r="I35" s="14"/>
    </row>
    <row r="36" spans="1:9" s="12" customFormat="1">
      <c r="A36" s="65">
        <v>25</v>
      </c>
      <c r="B36" s="72" t="s">
        <v>814</v>
      </c>
      <c r="C36" s="73" t="s">
        <v>815</v>
      </c>
      <c r="D36" s="74" t="s">
        <v>397</v>
      </c>
      <c r="E36" s="65"/>
      <c r="F36" s="63" t="str">
        <f t="shared" si="0"/>
        <v>Không XL</v>
      </c>
      <c r="G36" s="65"/>
      <c r="H36" s="63" t="str">
        <f t="shared" si="1"/>
        <v>Không XL</v>
      </c>
      <c r="I36" s="14"/>
    </row>
    <row r="37" spans="1:9" s="12" customFormat="1">
      <c r="A37" s="65">
        <v>26</v>
      </c>
      <c r="B37" s="72" t="s">
        <v>816</v>
      </c>
      <c r="C37" s="73" t="s">
        <v>817</v>
      </c>
      <c r="D37" s="74" t="s">
        <v>397</v>
      </c>
      <c r="E37" s="65"/>
      <c r="F37" s="63" t="str">
        <f t="shared" si="0"/>
        <v>Không XL</v>
      </c>
      <c r="G37" s="65"/>
      <c r="H37" s="63" t="str">
        <f t="shared" si="1"/>
        <v>Không XL</v>
      </c>
      <c r="I37" s="14"/>
    </row>
    <row r="38" spans="1:9" s="12" customFormat="1">
      <c r="A38" s="65">
        <v>27</v>
      </c>
      <c r="B38" s="72" t="s">
        <v>818</v>
      </c>
      <c r="C38" s="73" t="s">
        <v>819</v>
      </c>
      <c r="D38" s="74" t="s">
        <v>820</v>
      </c>
      <c r="E38" s="65"/>
      <c r="F38" s="63" t="str">
        <f t="shared" si="0"/>
        <v>Không XL</v>
      </c>
      <c r="G38" s="65"/>
      <c r="H38" s="63" t="str">
        <f t="shared" si="1"/>
        <v>Không XL</v>
      </c>
      <c r="I38" s="54"/>
    </row>
    <row r="39" spans="1:9" s="12" customFormat="1">
      <c r="A39" s="65">
        <v>28</v>
      </c>
      <c r="B39" s="72" t="s">
        <v>821</v>
      </c>
      <c r="C39" s="73" t="s">
        <v>822</v>
      </c>
      <c r="D39" s="74" t="s">
        <v>651</v>
      </c>
      <c r="E39" s="65"/>
      <c r="F39" s="63" t="str">
        <f t="shared" si="0"/>
        <v>Không XL</v>
      </c>
      <c r="G39" s="65"/>
      <c r="H39" s="63" t="str">
        <f t="shared" si="1"/>
        <v>Không XL</v>
      </c>
      <c r="I39" s="14"/>
    </row>
    <row r="40" spans="1:9" s="12" customFormat="1">
      <c r="A40" s="65">
        <v>29</v>
      </c>
      <c r="B40" s="72" t="s">
        <v>823</v>
      </c>
      <c r="C40" s="73" t="s">
        <v>755</v>
      </c>
      <c r="D40" s="74" t="s">
        <v>824</v>
      </c>
      <c r="E40" s="65"/>
      <c r="F40" s="63" t="str">
        <f t="shared" si="0"/>
        <v>Không XL</v>
      </c>
      <c r="G40" s="65"/>
      <c r="H40" s="63" t="str">
        <f t="shared" si="1"/>
        <v>Không XL</v>
      </c>
      <c r="I40" s="54"/>
    </row>
    <row r="41" spans="1:9" s="12" customFormat="1">
      <c r="A41" s="65">
        <v>30</v>
      </c>
      <c r="B41" s="72" t="s">
        <v>825</v>
      </c>
      <c r="C41" s="73" t="s">
        <v>539</v>
      </c>
      <c r="D41" s="74" t="s">
        <v>405</v>
      </c>
      <c r="E41" s="65"/>
      <c r="F41" s="63" t="str">
        <f t="shared" si="0"/>
        <v>Không XL</v>
      </c>
      <c r="G41" s="65"/>
      <c r="H41" s="63" t="str">
        <f t="shared" si="1"/>
        <v>Không XL</v>
      </c>
      <c r="I41" s="54"/>
    </row>
    <row r="42" spans="1:9" s="12" customFormat="1">
      <c r="A42" s="65">
        <v>31</v>
      </c>
      <c r="B42" s="72" t="s">
        <v>826</v>
      </c>
      <c r="C42" s="73" t="s">
        <v>539</v>
      </c>
      <c r="D42" s="74" t="s">
        <v>405</v>
      </c>
      <c r="E42" s="65"/>
      <c r="F42" s="63" t="str">
        <f t="shared" si="0"/>
        <v>Không XL</v>
      </c>
      <c r="G42" s="65"/>
      <c r="H42" s="63" t="str">
        <f t="shared" si="1"/>
        <v>Không XL</v>
      </c>
      <c r="I42" s="54"/>
    </row>
    <row r="43" spans="1:9" s="12" customFormat="1">
      <c r="A43" s="65">
        <v>32</v>
      </c>
      <c r="B43" s="72" t="s">
        <v>827</v>
      </c>
      <c r="C43" s="73" t="s">
        <v>828</v>
      </c>
      <c r="D43" s="74" t="s">
        <v>405</v>
      </c>
      <c r="E43" s="65"/>
      <c r="F43" s="63" t="str">
        <f t="shared" si="0"/>
        <v>Không XL</v>
      </c>
      <c r="G43" s="65"/>
      <c r="H43" s="63" t="str">
        <f t="shared" si="1"/>
        <v>Không XL</v>
      </c>
      <c r="I43" s="14"/>
    </row>
    <row r="44" spans="1:9" s="12" customFormat="1">
      <c r="A44" s="65">
        <v>33</v>
      </c>
      <c r="B44" s="72" t="s">
        <v>829</v>
      </c>
      <c r="C44" s="73" t="s">
        <v>723</v>
      </c>
      <c r="D44" s="74" t="s">
        <v>830</v>
      </c>
      <c r="E44" s="65"/>
      <c r="F44" s="63" t="str">
        <f t="shared" si="0"/>
        <v>Không XL</v>
      </c>
      <c r="G44" s="65"/>
      <c r="H44" s="63" t="str">
        <f t="shared" si="1"/>
        <v>Không XL</v>
      </c>
      <c r="I44" s="14"/>
    </row>
    <row r="45" spans="1:9" s="12" customFormat="1">
      <c r="A45" s="65">
        <v>34</v>
      </c>
      <c r="B45" s="72" t="s">
        <v>831</v>
      </c>
      <c r="C45" s="73" t="s">
        <v>832</v>
      </c>
      <c r="D45" s="74" t="s">
        <v>418</v>
      </c>
      <c r="E45" s="65"/>
      <c r="F45" s="63" t="str">
        <f t="shared" si="0"/>
        <v>Không XL</v>
      </c>
      <c r="G45" s="65"/>
      <c r="H45" s="63" t="str">
        <f t="shared" si="1"/>
        <v>Không XL</v>
      </c>
      <c r="I45" s="14"/>
    </row>
    <row r="46" spans="1:9" s="12" customFormat="1">
      <c r="A46" s="65">
        <v>35</v>
      </c>
      <c r="B46" s="72" t="s">
        <v>833</v>
      </c>
      <c r="C46" s="73" t="s">
        <v>834</v>
      </c>
      <c r="D46" s="74" t="s">
        <v>665</v>
      </c>
      <c r="E46" s="65"/>
      <c r="F46" s="63" t="str">
        <f t="shared" si="0"/>
        <v>Không XL</v>
      </c>
      <c r="G46" s="65"/>
      <c r="H46" s="63" t="str">
        <f t="shared" si="1"/>
        <v>Không XL</v>
      </c>
      <c r="I46" s="14"/>
    </row>
    <row r="47" spans="1:9" s="12" customFormat="1">
      <c r="A47" s="65">
        <v>36</v>
      </c>
      <c r="B47" s="72" t="s">
        <v>835</v>
      </c>
      <c r="C47" s="73" t="s">
        <v>836</v>
      </c>
      <c r="D47" s="74" t="s">
        <v>571</v>
      </c>
      <c r="E47" s="65"/>
      <c r="F47" s="63" t="str">
        <f t="shared" si="0"/>
        <v>Không XL</v>
      </c>
      <c r="G47" s="65"/>
      <c r="H47" s="63" t="str">
        <f t="shared" si="1"/>
        <v>Không XL</v>
      </c>
      <c r="I47" s="14"/>
    </row>
    <row r="48" spans="1:9" s="12" customFormat="1">
      <c r="A48" s="65">
        <v>37</v>
      </c>
      <c r="B48" s="72" t="s">
        <v>837</v>
      </c>
      <c r="C48" s="73" t="s">
        <v>356</v>
      </c>
      <c r="D48" s="74" t="s">
        <v>838</v>
      </c>
      <c r="E48" s="65"/>
      <c r="F48" s="63" t="str">
        <f t="shared" si="0"/>
        <v>Không XL</v>
      </c>
      <c r="G48" s="65"/>
      <c r="H48" s="63" t="str">
        <f t="shared" si="1"/>
        <v>Không XL</v>
      </c>
      <c r="I48" s="14"/>
    </row>
    <row r="49" spans="1:9" s="12" customFormat="1">
      <c r="A49" s="65">
        <v>38</v>
      </c>
      <c r="B49" s="72" t="s">
        <v>839</v>
      </c>
      <c r="C49" s="73" t="s">
        <v>184</v>
      </c>
      <c r="D49" s="74" t="s">
        <v>840</v>
      </c>
      <c r="E49" s="65"/>
      <c r="F49" s="63" t="str">
        <f t="shared" si="0"/>
        <v>Không XL</v>
      </c>
      <c r="G49" s="65"/>
      <c r="H49" s="63" t="str">
        <f t="shared" si="1"/>
        <v>Không XL</v>
      </c>
      <c r="I49" s="14"/>
    </row>
    <row r="50" spans="1:9" s="12" customFormat="1">
      <c r="A50" s="65">
        <v>39</v>
      </c>
      <c r="B50" s="72" t="s">
        <v>841</v>
      </c>
      <c r="C50" s="73" t="s">
        <v>189</v>
      </c>
      <c r="D50" s="74" t="s">
        <v>842</v>
      </c>
      <c r="E50" s="65"/>
      <c r="F50" s="63" t="str">
        <f t="shared" si="0"/>
        <v>Không XL</v>
      </c>
      <c r="G50" s="65"/>
      <c r="H50" s="63" t="str">
        <f t="shared" si="1"/>
        <v>Không XL</v>
      </c>
      <c r="I50" s="14"/>
    </row>
    <row r="51" spans="1:9" s="12" customFormat="1">
      <c r="A51" s="65">
        <v>40</v>
      </c>
      <c r="B51" s="72" t="s">
        <v>843</v>
      </c>
      <c r="C51" s="73" t="s">
        <v>844</v>
      </c>
      <c r="D51" s="74" t="s">
        <v>430</v>
      </c>
      <c r="E51" s="65"/>
      <c r="F51" s="63" t="str">
        <f t="shared" si="0"/>
        <v>Không XL</v>
      </c>
      <c r="G51" s="65"/>
      <c r="H51" s="63" t="str">
        <f t="shared" si="1"/>
        <v>Không XL</v>
      </c>
      <c r="I51" s="54"/>
    </row>
    <row r="52" spans="1:9" s="12" customFormat="1">
      <c r="A52" s="65">
        <v>41</v>
      </c>
      <c r="B52" s="72" t="s">
        <v>845</v>
      </c>
      <c r="C52" s="73" t="s">
        <v>515</v>
      </c>
      <c r="D52" s="74" t="s">
        <v>846</v>
      </c>
      <c r="E52" s="65"/>
      <c r="F52" s="63" t="str">
        <f t="shared" si="0"/>
        <v>Không XL</v>
      </c>
      <c r="G52" s="65"/>
      <c r="H52" s="63" t="str">
        <f t="shared" si="1"/>
        <v>Không XL</v>
      </c>
      <c r="I52" s="14"/>
    </row>
    <row r="53" spans="1:9" s="12" customFormat="1">
      <c r="A53" s="65">
        <v>42</v>
      </c>
      <c r="B53" s="72" t="s">
        <v>847</v>
      </c>
      <c r="C53" s="73" t="s">
        <v>848</v>
      </c>
      <c r="D53" s="74" t="s">
        <v>578</v>
      </c>
      <c r="E53" s="65"/>
      <c r="F53" s="63" t="str">
        <f t="shared" si="0"/>
        <v>Không XL</v>
      </c>
      <c r="G53" s="65"/>
      <c r="H53" s="63" t="str">
        <f t="shared" si="1"/>
        <v>Không XL</v>
      </c>
      <c r="I53" s="14"/>
    </row>
    <row r="54" spans="1:9" s="12" customFormat="1">
      <c r="A54" s="65">
        <v>43</v>
      </c>
      <c r="B54" s="72" t="s">
        <v>849</v>
      </c>
      <c r="C54" s="73" t="s">
        <v>850</v>
      </c>
      <c r="D54" s="74" t="s">
        <v>298</v>
      </c>
      <c r="E54" s="65"/>
      <c r="F54" s="63" t="str">
        <f t="shared" si="0"/>
        <v>Không XL</v>
      </c>
      <c r="G54" s="65"/>
      <c r="H54" s="63" t="str">
        <f t="shared" si="1"/>
        <v>Không XL</v>
      </c>
      <c r="I54" s="14"/>
    </row>
    <row r="55" spans="1:9" s="12" customFormat="1">
      <c r="A55" s="65">
        <v>44</v>
      </c>
      <c r="B55" s="72" t="s">
        <v>851</v>
      </c>
      <c r="C55" s="73" t="s">
        <v>852</v>
      </c>
      <c r="D55" s="74" t="s">
        <v>853</v>
      </c>
      <c r="E55" s="65"/>
      <c r="F55" s="63" t="str">
        <f t="shared" si="0"/>
        <v>Không XL</v>
      </c>
      <c r="G55" s="65"/>
      <c r="H55" s="63" t="str">
        <f t="shared" si="1"/>
        <v>Không XL</v>
      </c>
      <c r="I55" s="14"/>
    </row>
    <row r="56" spans="1:9" s="12" customFormat="1">
      <c r="A56" s="65">
        <v>45</v>
      </c>
      <c r="B56" s="72" t="s">
        <v>854</v>
      </c>
      <c r="C56" s="73" t="s">
        <v>855</v>
      </c>
      <c r="D56" s="74" t="s">
        <v>300</v>
      </c>
      <c r="E56" s="65"/>
      <c r="F56" s="63" t="str">
        <f t="shared" si="0"/>
        <v>Không XL</v>
      </c>
      <c r="G56" s="65"/>
      <c r="H56" s="63" t="str">
        <f t="shared" si="1"/>
        <v>Không XL</v>
      </c>
      <c r="I56" s="14"/>
    </row>
    <row r="57" spans="1:9" s="12" customFormat="1">
      <c r="A57" s="65">
        <v>46</v>
      </c>
      <c r="B57" s="72" t="s">
        <v>856</v>
      </c>
      <c r="C57" s="73" t="s">
        <v>427</v>
      </c>
      <c r="D57" s="74" t="s">
        <v>857</v>
      </c>
      <c r="E57" s="65"/>
      <c r="F57" s="63" t="str">
        <f t="shared" si="0"/>
        <v>Không XL</v>
      </c>
      <c r="G57" s="65"/>
      <c r="H57" s="63" t="str">
        <f t="shared" si="1"/>
        <v>Không XL</v>
      </c>
      <c r="I57" s="14"/>
    </row>
    <row r="58" spans="1:9" s="12" customFormat="1">
      <c r="A58" s="65">
        <v>47</v>
      </c>
      <c r="B58" s="72" t="s">
        <v>858</v>
      </c>
      <c r="C58" s="73" t="s">
        <v>859</v>
      </c>
      <c r="D58" s="74" t="s">
        <v>860</v>
      </c>
      <c r="E58" s="65"/>
      <c r="F58" s="63" t="str">
        <f t="shared" si="0"/>
        <v>Không XL</v>
      </c>
      <c r="G58" s="65"/>
      <c r="H58" s="63" t="str">
        <f t="shared" si="1"/>
        <v>Không XL</v>
      </c>
      <c r="I58" s="54"/>
    </row>
    <row r="59" spans="1:9" ht="15.75">
      <c r="A59" s="46"/>
      <c r="B59" s="46"/>
      <c r="C59" s="106" t="s">
        <v>148</v>
      </c>
      <c r="D59" s="106"/>
      <c r="E59" s="106"/>
      <c r="F59" s="106"/>
      <c r="G59" s="106"/>
      <c r="H59" s="106"/>
      <c r="I59" s="106"/>
    </row>
    <row r="60" spans="1:9">
      <c r="C60" s="107" t="s">
        <v>149</v>
      </c>
      <c r="D60" s="108"/>
      <c r="E60" s="111" t="s">
        <v>144</v>
      </c>
      <c r="F60" s="112"/>
      <c r="G60" s="111" t="s">
        <v>145</v>
      </c>
      <c r="H60" s="112"/>
      <c r="I60" s="113" t="s">
        <v>13</v>
      </c>
    </row>
    <row r="61" spans="1:9" s="12" customFormat="1">
      <c r="C61" s="109"/>
      <c r="D61" s="110"/>
      <c r="E61" s="52" t="s">
        <v>150</v>
      </c>
      <c r="F61" s="19" t="s">
        <v>151</v>
      </c>
      <c r="G61" s="52" t="s">
        <v>150</v>
      </c>
      <c r="H61" s="19" t="s">
        <v>151</v>
      </c>
      <c r="I61" s="114"/>
    </row>
    <row r="62" spans="1:9">
      <c r="C62" s="91" t="s">
        <v>152</v>
      </c>
      <c r="D62" s="92"/>
      <c r="E62" s="55">
        <f>COUNTIF(F12:F58,"Xuất sắc")</f>
        <v>0</v>
      </c>
      <c r="F62" s="56">
        <f t="shared" ref="F62:F67" si="2">E62*100/$A$58</f>
        <v>0</v>
      </c>
      <c r="G62" s="55"/>
      <c r="H62" s="56"/>
      <c r="I62" s="57"/>
    </row>
    <row r="63" spans="1:9">
      <c r="C63" s="91" t="s">
        <v>153</v>
      </c>
      <c r="D63" s="92"/>
      <c r="E63" s="55">
        <f>COUNTIF(F12:F58,"Tốt")</f>
        <v>0</v>
      </c>
      <c r="F63" s="56">
        <f t="shared" si="2"/>
        <v>0</v>
      </c>
      <c r="G63" s="55"/>
      <c r="H63" s="56"/>
      <c r="I63" s="57"/>
    </row>
    <row r="64" spans="1:9">
      <c r="C64" s="91" t="s">
        <v>154</v>
      </c>
      <c r="D64" s="92"/>
      <c r="E64" s="55">
        <f>COUNTIF(F12:F58,"Khá")</f>
        <v>0</v>
      </c>
      <c r="F64" s="56">
        <f t="shared" si="2"/>
        <v>0</v>
      </c>
      <c r="G64" s="55"/>
      <c r="H64" s="56"/>
      <c r="I64" s="57"/>
    </row>
    <row r="65" spans="1:10">
      <c r="C65" s="91" t="s">
        <v>155</v>
      </c>
      <c r="D65" s="92"/>
      <c r="E65" s="55">
        <f>COUNTIF(F12:F58,"TB")</f>
        <v>0</v>
      </c>
      <c r="F65" s="56">
        <f t="shared" si="2"/>
        <v>0</v>
      </c>
      <c r="G65" s="55"/>
      <c r="H65" s="56"/>
      <c r="I65" s="57"/>
    </row>
    <row r="66" spans="1:10">
      <c r="C66" s="91" t="s">
        <v>156</v>
      </c>
      <c r="D66" s="92"/>
      <c r="E66" s="55">
        <f>COUNTIF(F12:F58,"Yếu")</f>
        <v>0</v>
      </c>
      <c r="F66" s="56">
        <f t="shared" si="2"/>
        <v>0</v>
      </c>
      <c r="G66" s="55"/>
      <c r="H66" s="56"/>
      <c r="I66" s="57"/>
    </row>
    <row r="67" spans="1:10" ht="15.75" thickBot="1">
      <c r="C67" s="115" t="s">
        <v>157</v>
      </c>
      <c r="D67" s="116"/>
      <c r="E67" s="58">
        <f>COUNTIF(F12:F58,"Không XL")</f>
        <v>47</v>
      </c>
      <c r="F67" s="59">
        <f t="shared" si="2"/>
        <v>100</v>
      </c>
      <c r="G67" s="58"/>
      <c r="H67" s="59"/>
      <c r="I67" s="60"/>
    </row>
    <row r="68" spans="1:10">
      <c r="C68" s="64"/>
      <c r="D68" s="64"/>
      <c r="F68" s="61"/>
    </row>
    <row r="69" spans="1:10" ht="15.75">
      <c r="E69" s="117" t="s">
        <v>158</v>
      </c>
      <c r="F69" s="117"/>
      <c r="G69" s="117"/>
      <c r="H69" s="117"/>
      <c r="I69" s="117"/>
    </row>
    <row r="70" spans="1:10">
      <c r="A70" s="79" t="s">
        <v>159</v>
      </c>
      <c r="B70" s="79"/>
      <c r="C70" s="79"/>
      <c r="D70" s="79"/>
      <c r="E70" s="79"/>
      <c r="F70" s="79" t="s">
        <v>144</v>
      </c>
      <c r="G70" s="79"/>
      <c r="H70" s="79"/>
      <c r="I70" s="62" t="s">
        <v>160</v>
      </c>
      <c r="J70" s="62"/>
    </row>
    <row r="74" spans="1:10">
      <c r="A74" s="4">
        <v>1</v>
      </c>
    </row>
  </sheetData>
  <mergeCells count="30">
    <mergeCell ref="A2:D2"/>
    <mergeCell ref="E2:I2"/>
    <mergeCell ref="A3:D3"/>
    <mergeCell ref="E3:I3"/>
    <mergeCell ref="A4:D4"/>
    <mergeCell ref="E4:I4"/>
    <mergeCell ref="C62:D62"/>
    <mergeCell ref="A5:D5"/>
    <mergeCell ref="A6:I6"/>
    <mergeCell ref="A7:I7"/>
    <mergeCell ref="A8:I8"/>
    <mergeCell ref="A10:A11"/>
    <mergeCell ref="B10:B11"/>
    <mergeCell ref="C10:D11"/>
    <mergeCell ref="E10:F10"/>
    <mergeCell ref="G10:H10"/>
    <mergeCell ref="I10:I11"/>
    <mergeCell ref="C59:I59"/>
    <mergeCell ref="C60:D61"/>
    <mergeCell ref="E60:F60"/>
    <mergeCell ref="G60:H60"/>
    <mergeCell ref="I60:I61"/>
    <mergeCell ref="A70:E70"/>
    <mergeCell ref="F70:H70"/>
    <mergeCell ref="C63:D63"/>
    <mergeCell ref="C64:D64"/>
    <mergeCell ref="C65:D65"/>
    <mergeCell ref="C66:D66"/>
    <mergeCell ref="C67:D67"/>
    <mergeCell ref="E69:I69"/>
  </mergeCells>
  <conditionalFormatting sqref="F12:F58 H12:H58">
    <cfRule type="cellIs" dxfId="13" priority="1" stopIfTrue="1" operator="equal">
      <formula>"SVG"</formula>
    </cfRule>
    <cfRule type="cellIs" dxfId="12" priority="2" stopIfTrue="1" operator="equal">
      <formula>"SVXS"</formula>
    </cfRule>
  </conditionalFormatting>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2"/>
  <sheetViews>
    <sheetView topLeftCell="A20" workbookViewId="0">
      <selection activeCell="F13" sqref="F13"/>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0" t="s">
        <v>134</v>
      </c>
      <c r="B2" s="90"/>
      <c r="C2" s="90"/>
      <c r="D2" s="90"/>
      <c r="E2" s="80" t="s">
        <v>135</v>
      </c>
      <c r="F2" s="80"/>
      <c r="G2" s="80"/>
      <c r="H2" s="80"/>
      <c r="I2" s="80"/>
      <c r="J2" s="3"/>
      <c r="K2" s="3"/>
      <c r="L2" s="3"/>
      <c r="M2" s="3"/>
      <c r="N2" s="3"/>
      <c r="O2" s="3"/>
      <c r="P2" s="3"/>
      <c r="Q2" s="3"/>
      <c r="R2" s="3"/>
      <c r="S2" s="3"/>
      <c r="T2" s="3"/>
    </row>
    <row r="3" spans="1:20" ht="17.100000000000001" customHeight="1">
      <c r="A3" s="80" t="s">
        <v>136</v>
      </c>
      <c r="B3" s="80"/>
      <c r="C3" s="80"/>
      <c r="D3" s="80"/>
      <c r="E3" s="81" t="s">
        <v>137</v>
      </c>
      <c r="F3" s="81"/>
      <c r="G3" s="81"/>
      <c r="H3" s="81"/>
      <c r="I3" s="81"/>
      <c r="J3" s="3"/>
      <c r="K3" s="3"/>
      <c r="L3" s="3"/>
      <c r="M3" s="3"/>
      <c r="N3" s="3"/>
      <c r="O3" s="3"/>
      <c r="P3" s="3"/>
      <c r="Q3" s="3"/>
      <c r="R3" s="3"/>
      <c r="S3" s="3"/>
      <c r="T3" s="3"/>
    </row>
    <row r="4" spans="1:20" ht="17.100000000000001" customHeight="1">
      <c r="A4" s="80" t="s">
        <v>138</v>
      </c>
      <c r="B4" s="80"/>
      <c r="C4" s="80"/>
      <c r="D4" s="80"/>
      <c r="E4" s="79"/>
      <c r="F4" s="79"/>
      <c r="G4" s="79"/>
      <c r="H4" s="79"/>
      <c r="I4" s="79"/>
      <c r="J4" s="3"/>
      <c r="K4" s="3"/>
      <c r="L4" s="3"/>
      <c r="M4" s="3"/>
      <c r="N4" s="3"/>
      <c r="O4" s="3"/>
      <c r="P4" s="3"/>
      <c r="Q4" s="3"/>
      <c r="R4" s="3"/>
      <c r="S4" s="3"/>
      <c r="T4" s="3"/>
    </row>
    <row r="5" spans="1:20" s="49" customFormat="1" ht="12" customHeight="1">
      <c r="A5" s="93"/>
      <c r="B5" s="93"/>
      <c r="C5" s="93"/>
      <c r="D5" s="93"/>
      <c r="E5" s="48"/>
      <c r="J5" s="48"/>
      <c r="K5" s="48"/>
      <c r="L5" s="48"/>
      <c r="M5" s="48"/>
      <c r="N5" s="48"/>
      <c r="O5" s="48"/>
      <c r="P5" s="48"/>
      <c r="Q5" s="48"/>
      <c r="R5" s="48"/>
      <c r="S5" s="48"/>
      <c r="T5" s="48"/>
    </row>
    <row r="6" spans="1:20" ht="24.95" customHeight="1">
      <c r="A6" s="94" t="s">
        <v>139</v>
      </c>
      <c r="B6" s="94"/>
      <c r="C6" s="94"/>
      <c r="D6" s="94"/>
      <c r="E6" s="94"/>
      <c r="F6" s="94"/>
      <c r="G6" s="94"/>
      <c r="H6" s="94"/>
      <c r="I6" s="94"/>
      <c r="J6" s="5"/>
      <c r="K6" s="5"/>
      <c r="L6" s="5"/>
      <c r="M6" s="5"/>
      <c r="N6" s="5"/>
      <c r="O6" s="5"/>
      <c r="P6" s="5"/>
      <c r="Q6" s="5"/>
      <c r="R6" s="5"/>
      <c r="S6" s="5"/>
      <c r="T6" s="5"/>
    </row>
    <row r="7" spans="1:20" s="8" customFormat="1" ht="20.100000000000001" customHeight="1">
      <c r="A7" s="94" t="s">
        <v>140</v>
      </c>
      <c r="B7" s="94"/>
      <c r="C7" s="94"/>
      <c r="D7" s="94"/>
      <c r="E7" s="94"/>
      <c r="F7" s="94"/>
      <c r="G7" s="94"/>
      <c r="H7" s="94"/>
      <c r="I7" s="94"/>
      <c r="J7" s="50"/>
      <c r="K7" s="50"/>
      <c r="L7" s="50"/>
      <c r="M7" s="50"/>
      <c r="N7" s="50"/>
      <c r="O7" s="50"/>
      <c r="P7" s="50"/>
      <c r="Q7" s="50"/>
      <c r="R7" s="50"/>
      <c r="S7" s="50"/>
      <c r="T7" s="50"/>
    </row>
    <row r="8" spans="1:20" s="8" customFormat="1" ht="18" customHeight="1">
      <c r="A8" s="95" t="s">
        <v>964</v>
      </c>
      <c r="B8" s="95"/>
      <c r="C8" s="95"/>
      <c r="D8" s="95"/>
      <c r="E8" s="95"/>
      <c r="F8" s="95"/>
      <c r="G8" s="95"/>
      <c r="H8" s="95"/>
      <c r="I8" s="95"/>
      <c r="J8" s="7"/>
      <c r="K8" s="7"/>
      <c r="L8" s="7"/>
      <c r="M8" s="7"/>
      <c r="N8" s="7"/>
      <c r="O8" s="7"/>
      <c r="P8" s="7"/>
      <c r="Q8" s="7"/>
      <c r="R8" s="7"/>
      <c r="S8" s="7"/>
      <c r="T8" s="7"/>
    </row>
    <row r="9" spans="1:20" s="8" customFormat="1" ht="12" customHeight="1">
      <c r="A9" s="66"/>
      <c r="B9" s="66"/>
      <c r="C9" s="66"/>
      <c r="D9" s="66"/>
      <c r="E9" s="66"/>
      <c r="F9" s="66"/>
      <c r="G9" s="66"/>
      <c r="H9" s="66"/>
      <c r="I9" s="66"/>
      <c r="J9" s="7"/>
      <c r="K9" s="7"/>
      <c r="L9" s="7"/>
      <c r="M9" s="7"/>
      <c r="N9" s="7"/>
      <c r="O9" s="7"/>
      <c r="P9" s="7"/>
      <c r="Q9" s="7"/>
      <c r="R9" s="7"/>
      <c r="S9" s="7"/>
      <c r="T9" s="7"/>
    </row>
    <row r="10" spans="1:20" s="12" customFormat="1" ht="18" customHeight="1">
      <c r="A10" s="96" t="s">
        <v>0</v>
      </c>
      <c r="B10" s="96" t="s">
        <v>142</v>
      </c>
      <c r="C10" s="99" t="s">
        <v>143</v>
      </c>
      <c r="D10" s="100"/>
      <c r="E10" s="103" t="s">
        <v>144</v>
      </c>
      <c r="F10" s="104"/>
      <c r="G10" s="103" t="s">
        <v>145</v>
      </c>
      <c r="H10" s="104"/>
      <c r="I10" s="105" t="s">
        <v>13</v>
      </c>
    </row>
    <row r="11" spans="1:20" s="12" customFormat="1" ht="30" customHeight="1">
      <c r="A11" s="97"/>
      <c r="B11" s="98"/>
      <c r="C11" s="101"/>
      <c r="D11" s="102"/>
      <c r="E11" s="52" t="s">
        <v>146</v>
      </c>
      <c r="F11" s="52" t="s">
        <v>147</v>
      </c>
      <c r="G11" s="52" t="s">
        <v>146</v>
      </c>
      <c r="H11" s="52" t="s">
        <v>147</v>
      </c>
      <c r="I11" s="97"/>
    </row>
    <row r="12" spans="1:20" s="12" customFormat="1" ht="17.45" customHeight="1">
      <c r="A12" s="65">
        <v>1</v>
      </c>
      <c r="B12" s="72" t="s">
        <v>861</v>
      </c>
      <c r="C12" s="73" t="s">
        <v>677</v>
      </c>
      <c r="D12" s="74" t="s">
        <v>166</v>
      </c>
      <c r="E12" s="65"/>
      <c r="F12" s="53" t="str">
        <f>IF(AND(E12&gt;=90),"Xuất sắc",IF(AND(E12&gt;=80),"Tốt",IF(AND(E12&gt;=70),"Khá",IF(AND(E12&gt;=60),"TB",IF(AND(E12&gt;=50),"TB",IF(AND(E12&lt;50),IF(AND(E12&gt;0),"Yếu",IF(AND(E12=0),"Không XL"," "))))))))</f>
        <v>Không XL</v>
      </c>
      <c r="G12" s="65"/>
      <c r="H12" s="53" t="str">
        <f>IF(AND(G12&gt;=90),"Xuất sắc",IF(AND(G12&gt;=80),"Tốt",IF(AND(G12&gt;=70),"Khá",IF(AND(G12&gt;=60),"TB",IF(AND(G12&gt;=50),"TB",IF(AND(G12&lt;50),IF(AND(G12&gt;0),"Yếu",IF(AND(G12=0),"Không XL"," "))))))))</f>
        <v>Không XL</v>
      </c>
      <c r="I12" s="70"/>
    </row>
    <row r="13" spans="1:20" s="12" customFormat="1" ht="17.45" customHeight="1">
      <c r="A13" s="65">
        <v>2</v>
      </c>
      <c r="B13" s="72" t="s">
        <v>862</v>
      </c>
      <c r="C13" s="73" t="s">
        <v>359</v>
      </c>
      <c r="D13" s="74" t="s">
        <v>173</v>
      </c>
      <c r="E13" s="65"/>
      <c r="F13" s="63" t="str">
        <f t="shared" ref="F13:F46" si="0">IF(AND(E13&gt;=90),"Xuất sắc",IF(AND(E13&gt;=80),"Tốt",IF(AND(E13&gt;=70),"Khá",IF(AND(E13&gt;=60),"TB",IF(AND(E13&gt;=50),"TB",IF(AND(E13&lt;50),IF(AND(E13&gt;0),"Yếu",IF(AND(E13=0),"Không XL"," "))))))))</f>
        <v>Không XL</v>
      </c>
      <c r="G13" s="65"/>
      <c r="H13" s="63" t="str">
        <f t="shared" ref="H13:H46" si="1">IF(AND(G13&gt;=90),"Xuất sắc",IF(AND(G13&gt;=80),"Tốt",IF(AND(G13&gt;=70),"Khá",IF(AND(G13&gt;=60),"TB",IF(AND(G13&gt;=50),"TB",IF(AND(G13&lt;50),IF(AND(G13&gt;0),"Yếu",IF(AND(G13=0),"Không XL"," "))))))))</f>
        <v>Không XL</v>
      </c>
      <c r="I13" s="54"/>
    </row>
    <row r="14" spans="1:20" s="12" customFormat="1" ht="17.45" customHeight="1">
      <c r="A14" s="65">
        <v>3</v>
      </c>
      <c r="B14" s="72" t="s">
        <v>863</v>
      </c>
      <c r="C14" s="73" t="s">
        <v>864</v>
      </c>
      <c r="D14" s="74" t="s">
        <v>342</v>
      </c>
      <c r="E14" s="65"/>
      <c r="F14" s="63" t="str">
        <f t="shared" si="0"/>
        <v>Không XL</v>
      </c>
      <c r="G14" s="65"/>
      <c r="H14" s="63" t="str">
        <f t="shared" si="1"/>
        <v>Không XL</v>
      </c>
      <c r="I14" s="54"/>
    </row>
    <row r="15" spans="1:20" s="12" customFormat="1" ht="17.45" customHeight="1">
      <c r="A15" s="65">
        <v>4</v>
      </c>
      <c r="B15" s="72" t="s">
        <v>865</v>
      </c>
      <c r="C15" s="73" t="s">
        <v>723</v>
      </c>
      <c r="D15" s="74" t="s">
        <v>342</v>
      </c>
      <c r="E15" s="65"/>
      <c r="F15" s="63" t="str">
        <f t="shared" si="0"/>
        <v>Không XL</v>
      </c>
      <c r="G15" s="65"/>
      <c r="H15" s="63" t="str">
        <f t="shared" si="1"/>
        <v>Không XL</v>
      </c>
      <c r="I15" s="14"/>
    </row>
    <row r="16" spans="1:20" s="12" customFormat="1" ht="17.45" customHeight="1">
      <c r="A16" s="65">
        <v>5</v>
      </c>
      <c r="B16" s="72" t="s">
        <v>866</v>
      </c>
      <c r="C16" s="73" t="s">
        <v>867</v>
      </c>
      <c r="D16" s="74" t="s">
        <v>782</v>
      </c>
      <c r="E16" s="65"/>
      <c r="F16" s="63" t="str">
        <f t="shared" si="0"/>
        <v>Không XL</v>
      </c>
      <c r="G16" s="65"/>
      <c r="H16" s="63" t="str">
        <f t="shared" si="1"/>
        <v>Không XL</v>
      </c>
      <c r="I16" s="14"/>
    </row>
    <row r="17" spans="1:9" s="12" customFormat="1">
      <c r="A17" s="65">
        <v>6</v>
      </c>
      <c r="B17" s="72" t="s">
        <v>868</v>
      </c>
      <c r="C17" s="73" t="s">
        <v>869</v>
      </c>
      <c r="D17" s="74" t="s">
        <v>199</v>
      </c>
      <c r="E17" s="65"/>
      <c r="F17" s="63" t="str">
        <f t="shared" si="0"/>
        <v>Không XL</v>
      </c>
      <c r="G17" s="65"/>
      <c r="H17" s="63" t="str">
        <f t="shared" si="1"/>
        <v>Không XL</v>
      </c>
      <c r="I17" s="14"/>
    </row>
    <row r="18" spans="1:9" s="12" customFormat="1">
      <c r="A18" s="65">
        <v>7</v>
      </c>
      <c r="B18" s="72" t="s">
        <v>870</v>
      </c>
      <c r="C18" s="73" t="s">
        <v>871</v>
      </c>
      <c r="D18" s="74" t="s">
        <v>872</v>
      </c>
      <c r="E18" s="65"/>
      <c r="F18" s="63" t="str">
        <f t="shared" si="0"/>
        <v>Không XL</v>
      </c>
      <c r="G18" s="65"/>
      <c r="H18" s="63" t="str">
        <f t="shared" si="1"/>
        <v>Không XL</v>
      </c>
      <c r="I18" s="14"/>
    </row>
    <row r="19" spans="1:9" s="12" customFormat="1">
      <c r="A19" s="65">
        <v>8</v>
      </c>
      <c r="B19" s="72" t="s">
        <v>873</v>
      </c>
      <c r="C19" s="73" t="s">
        <v>874</v>
      </c>
      <c r="D19" s="74" t="s">
        <v>700</v>
      </c>
      <c r="E19" s="65"/>
      <c r="F19" s="63" t="str">
        <f t="shared" si="0"/>
        <v>Không XL</v>
      </c>
      <c r="G19" s="65"/>
      <c r="H19" s="63" t="str">
        <f t="shared" si="1"/>
        <v>Không XL</v>
      </c>
      <c r="I19" s="14"/>
    </row>
    <row r="20" spans="1:9" s="12" customFormat="1">
      <c r="A20" s="65">
        <v>9</v>
      </c>
      <c r="B20" s="72" t="s">
        <v>875</v>
      </c>
      <c r="C20" s="73" t="s">
        <v>494</v>
      </c>
      <c r="D20" s="74" t="s">
        <v>206</v>
      </c>
      <c r="E20" s="65"/>
      <c r="F20" s="63" t="str">
        <f t="shared" si="0"/>
        <v>Không XL</v>
      </c>
      <c r="G20" s="65"/>
      <c r="H20" s="63" t="str">
        <f t="shared" si="1"/>
        <v>Không XL</v>
      </c>
      <c r="I20" s="54"/>
    </row>
    <row r="21" spans="1:9" s="12" customFormat="1">
      <c r="A21" s="65">
        <v>10</v>
      </c>
      <c r="B21" s="72" t="s">
        <v>876</v>
      </c>
      <c r="C21" s="73" t="s">
        <v>322</v>
      </c>
      <c r="D21" s="74" t="s">
        <v>352</v>
      </c>
      <c r="E21" s="65"/>
      <c r="F21" s="63" t="str">
        <f t="shared" si="0"/>
        <v>Không XL</v>
      </c>
      <c r="G21" s="65"/>
      <c r="H21" s="63" t="str">
        <f t="shared" si="1"/>
        <v>Không XL</v>
      </c>
      <c r="I21" s="54"/>
    </row>
    <row r="22" spans="1:9" s="12" customFormat="1">
      <c r="A22" s="65">
        <v>11</v>
      </c>
      <c r="B22" s="72" t="s">
        <v>877</v>
      </c>
      <c r="C22" s="73" t="s">
        <v>504</v>
      </c>
      <c r="D22" s="74" t="s">
        <v>212</v>
      </c>
      <c r="E22" s="65"/>
      <c r="F22" s="63" t="str">
        <f t="shared" si="0"/>
        <v>Không XL</v>
      </c>
      <c r="G22" s="65"/>
      <c r="H22" s="63" t="str">
        <f t="shared" si="1"/>
        <v>Không XL</v>
      </c>
      <c r="I22" s="54"/>
    </row>
    <row r="23" spans="1:9" s="12" customFormat="1">
      <c r="A23" s="65">
        <v>12</v>
      </c>
      <c r="B23" s="72" t="s">
        <v>878</v>
      </c>
      <c r="C23" s="73" t="s">
        <v>879</v>
      </c>
      <c r="D23" s="74" t="s">
        <v>212</v>
      </c>
      <c r="E23" s="65"/>
      <c r="F23" s="63" t="str">
        <f t="shared" si="0"/>
        <v>Không XL</v>
      </c>
      <c r="G23" s="65"/>
      <c r="H23" s="63" t="str">
        <f t="shared" si="1"/>
        <v>Không XL</v>
      </c>
      <c r="I23" s="14"/>
    </row>
    <row r="24" spans="1:9" s="12" customFormat="1">
      <c r="A24" s="65">
        <v>13</v>
      </c>
      <c r="B24" s="72" t="s">
        <v>880</v>
      </c>
      <c r="C24" s="73" t="s">
        <v>881</v>
      </c>
      <c r="D24" s="74" t="s">
        <v>461</v>
      </c>
      <c r="E24" s="65"/>
      <c r="F24" s="63" t="str">
        <f t="shared" si="0"/>
        <v>Không XL</v>
      </c>
      <c r="G24" s="65"/>
      <c r="H24" s="63" t="str">
        <f t="shared" si="1"/>
        <v>Không XL</v>
      </c>
      <c r="I24" s="14"/>
    </row>
    <row r="25" spans="1:9" s="12" customFormat="1">
      <c r="A25" s="65">
        <v>14</v>
      </c>
      <c r="B25" s="72" t="s">
        <v>882</v>
      </c>
      <c r="C25" s="73" t="s">
        <v>583</v>
      </c>
      <c r="D25" s="74" t="s">
        <v>217</v>
      </c>
      <c r="E25" s="65"/>
      <c r="F25" s="63" t="str">
        <f t="shared" si="0"/>
        <v>Không XL</v>
      </c>
      <c r="G25" s="65"/>
      <c r="H25" s="63" t="str">
        <f t="shared" si="1"/>
        <v>Không XL</v>
      </c>
      <c r="I25" s="14"/>
    </row>
    <row r="26" spans="1:9" s="12" customFormat="1">
      <c r="A26" s="65">
        <v>15</v>
      </c>
      <c r="B26" s="72" t="s">
        <v>883</v>
      </c>
      <c r="C26" s="73" t="s">
        <v>746</v>
      </c>
      <c r="D26" s="74" t="s">
        <v>362</v>
      </c>
      <c r="E26" s="65"/>
      <c r="F26" s="63" t="str">
        <f t="shared" si="0"/>
        <v>Không XL</v>
      </c>
      <c r="G26" s="65"/>
      <c r="H26" s="63" t="str">
        <f t="shared" si="1"/>
        <v>Không XL</v>
      </c>
      <c r="I26" s="14"/>
    </row>
    <row r="27" spans="1:9" s="12" customFormat="1">
      <c r="A27" s="65">
        <v>16</v>
      </c>
      <c r="B27" s="72" t="s">
        <v>884</v>
      </c>
      <c r="C27" s="73" t="s">
        <v>885</v>
      </c>
      <c r="D27" s="74" t="s">
        <v>886</v>
      </c>
      <c r="E27" s="65"/>
      <c r="F27" s="63" t="str">
        <f t="shared" si="0"/>
        <v>Không XL</v>
      </c>
      <c r="G27" s="65"/>
      <c r="H27" s="63" t="str">
        <f t="shared" si="1"/>
        <v>Không XL</v>
      </c>
      <c r="I27" s="14"/>
    </row>
    <row r="28" spans="1:9" s="12" customFormat="1">
      <c r="A28" s="65">
        <v>17</v>
      </c>
      <c r="B28" s="72" t="s">
        <v>887</v>
      </c>
      <c r="C28" s="73" t="s">
        <v>888</v>
      </c>
      <c r="D28" s="74" t="s">
        <v>613</v>
      </c>
      <c r="E28" s="65"/>
      <c r="F28" s="63" t="str">
        <f t="shared" si="0"/>
        <v>Không XL</v>
      </c>
      <c r="G28" s="65"/>
      <c r="H28" s="63" t="str">
        <f t="shared" si="1"/>
        <v>Không XL</v>
      </c>
      <c r="I28" s="14"/>
    </row>
    <row r="29" spans="1:9" s="12" customFormat="1">
      <c r="A29" s="65">
        <v>18</v>
      </c>
      <c r="B29" s="72" t="s">
        <v>889</v>
      </c>
      <c r="C29" s="73" t="s">
        <v>328</v>
      </c>
      <c r="D29" s="74" t="s">
        <v>890</v>
      </c>
      <c r="E29" s="65"/>
      <c r="F29" s="63" t="str">
        <f t="shared" si="0"/>
        <v>Không XL</v>
      </c>
      <c r="G29" s="65"/>
      <c r="H29" s="63" t="str">
        <f t="shared" si="1"/>
        <v>Không XL</v>
      </c>
      <c r="I29" s="14"/>
    </row>
    <row r="30" spans="1:9" s="12" customFormat="1">
      <c r="A30" s="65">
        <v>19</v>
      </c>
      <c r="B30" s="72" t="s">
        <v>891</v>
      </c>
      <c r="C30" s="73" t="s">
        <v>892</v>
      </c>
      <c r="D30" s="74" t="s">
        <v>542</v>
      </c>
      <c r="E30" s="65"/>
      <c r="F30" s="63" t="str">
        <f t="shared" si="0"/>
        <v>Không XL</v>
      </c>
      <c r="G30" s="65"/>
      <c r="H30" s="63" t="str">
        <f t="shared" si="1"/>
        <v>Không XL</v>
      </c>
      <c r="I30" s="14"/>
    </row>
    <row r="31" spans="1:9" s="12" customFormat="1">
      <c r="A31" s="65">
        <v>20</v>
      </c>
      <c r="B31" s="72" t="s">
        <v>893</v>
      </c>
      <c r="C31" s="73" t="s">
        <v>356</v>
      </c>
      <c r="D31" s="74" t="s">
        <v>388</v>
      </c>
      <c r="E31" s="65"/>
      <c r="F31" s="63" t="str">
        <f t="shared" si="0"/>
        <v>Không XL</v>
      </c>
      <c r="G31" s="65"/>
      <c r="H31" s="63" t="str">
        <f t="shared" si="1"/>
        <v>Không XL</v>
      </c>
      <c r="I31" s="54"/>
    </row>
    <row r="32" spans="1:9" s="12" customFormat="1">
      <c r="A32" s="65">
        <v>21</v>
      </c>
      <c r="B32" s="72" t="s">
        <v>894</v>
      </c>
      <c r="C32" s="73" t="s">
        <v>895</v>
      </c>
      <c r="D32" s="74" t="s">
        <v>896</v>
      </c>
      <c r="E32" s="65"/>
      <c r="F32" s="63" t="str">
        <f t="shared" si="0"/>
        <v>Không XL</v>
      </c>
      <c r="G32" s="65"/>
      <c r="H32" s="63" t="str">
        <f t="shared" si="1"/>
        <v>Không XL</v>
      </c>
      <c r="I32" s="14"/>
    </row>
    <row r="33" spans="1:9" s="12" customFormat="1">
      <c r="A33" s="65">
        <v>22</v>
      </c>
      <c r="B33" s="72" t="s">
        <v>897</v>
      </c>
      <c r="C33" s="73" t="s">
        <v>898</v>
      </c>
      <c r="D33" s="74" t="s">
        <v>248</v>
      </c>
      <c r="E33" s="65"/>
      <c r="F33" s="63" t="str">
        <f t="shared" si="0"/>
        <v>Không XL</v>
      </c>
      <c r="G33" s="65"/>
      <c r="H33" s="63" t="str">
        <f t="shared" si="1"/>
        <v>Không XL</v>
      </c>
      <c r="I33" s="14"/>
    </row>
    <row r="34" spans="1:9" s="12" customFormat="1">
      <c r="A34" s="65">
        <v>23</v>
      </c>
      <c r="B34" s="72" t="s">
        <v>899</v>
      </c>
      <c r="C34" s="73" t="s">
        <v>900</v>
      </c>
      <c r="D34" s="74" t="s">
        <v>255</v>
      </c>
      <c r="E34" s="65"/>
      <c r="F34" s="63" t="str">
        <f t="shared" si="0"/>
        <v>Không XL</v>
      </c>
      <c r="G34" s="65"/>
      <c r="H34" s="63" t="str">
        <f t="shared" si="1"/>
        <v>Không XL</v>
      </c>
      <c r="I34" s="14"/>
    </row>
    <row r="35" spans="1:9" s="12" customFormat="1">
      <c r="A35" s="65">
        <v>24</v>
      </c>
      <c r="B35" s="72" t="s">
        <v>901</v>
      </c>
      <c r="C35" s="73" t="s">
        <v>902</v>
      </c>
      <c r="D35" s="74" t="s">
        <v>903</v>
      </c>
      <c r="E35" s="65"/>
      <c r="F35" s="63" t="str">
        <f t="shared" si="0"/>
        <v>Không XL</v>
      </c>
      <c r="G35" s="65"/>
      <c r="H35" s="63" t="str">
        <f t="shared" si="1"/>
        <v>Không XL</v>
      </c>
      <c r="I35" s="14"/>
    </row>
    <row r="36" spans="1:9" s="12" customFormat="1">
      <c r="A36" s="65">
        <v>25</v>
      </c>
      <c r="B36" s="72" t="s">
        <v>904</v>
      </c>
      <c r="C36" s="73" t="s">
        <v>905</v>
      </c>
      <c r="D36" s="74" t="s">
        <v>820</v>
      </c>
      <c r="E36" s="65"/>
      <c r="F36" s="63" t="str">
        <f t="shared" si="0"/>
        <v>Không XL</v>
      </c>
      <c r="G36" s="65"/>
      <c r="H36" s="63" t="str">
        <f t="shared" si="1"/>
        <v>Không XL</v>
      </c>
      <c r="I36" s="14"/>
    </row>
    <row r="37" spans="1:9" s="12" customFormat="1">
      <c r="A37" s="65">
        <v>26</v>
      </c>
      <c r="B37" s="72" t="s">
        <v>906</v>
      </c>
      <c r="C37" s="73" t="s">
        <v>907</v>
      </c>
      <c r="D37" s="74" t="s">
        <v>908</v>
      </c>
      <c r="E37" s="65"/>
      <c r="F37" s="63" t="str">
        <f t="shared" si="0"/>
        <v>Không XL</v>
      </c>
      <c r="G37" s="65"/>
      <c r="H37" s="63" t="str">
        <f t="shared" si="1"/>
        <v>Không XL</v>
      </c>
      <c r="I37" s="14"/>
    </row>
    <row r="38" spans="1:9" s="12" customFormat="1">
      <c r="A38" s="65">
        <v>27</v>
      </c>
      <c r="B38" s="72" t="s">
        <v>909</v>
      </c>
      <c r="C38" s="73" t="s">
        <v>910</v>
      </c>
      <c r="D38" s="74" t="s">
        <v>410</v>
      </c>
      <c r="E38" s="65"/>
      <c r="F38" s="63" t="str">
        <f t="shared" si="0"/>
        <v>Không XL</v>
      </c>
      <c r="G38" s="65"/>
      <c r="H38" s="63" t="str">
        <f t="shared" si="1"/>
        <v>Không XL</v>
      </c>
      <c r="I38" s="54"/>
    </row>
    <row r="39" spans="1:9" s="12" customFormat="1">
      <c r="A39" s="65">
        <v>28</v>
      </c>
      <c r="B39" s="72" t="s">
        <v>911</v>
      </c>
      <c r="C39" s="73" t="s">
        <v>912</v>
      </c>
      <c r="D39" s="74" t="s">
        <v>272</v>
      </c>
      <c r="E39" s="65"/>
      <c r="F39" s="63" t="str">
        <f t="shared" si="0"/>
        <v>Không XL</v>
      </c>
      <c r="G39" s="65"/>
      <c r="H39" s="63" t="str">
        <f t="shared" si="1"/>
        <v>Không XL</v>
      </c>
      <c r="I39" s="14"/>
    </row>
    <row r="40" spans="1:9" s="12" customFormat="1">
      <c r="A40" s="65">
        <v>29</v>
      </c>
      <c r="B40" s="72" t="s">
        <v>913</v>
      </c>
      <c r="C40" s="73" t="s">
        <v>914</v>
      </c>
      <c r="D40" s="74" t="s">
        <v>665</v>
      </c>
      <c r="E40" s="65"/>
      <c r="F40" s="63" t="str">
        <f t="shared" si="0"/>
        <v>Không XL</v>
      </c>
      <c r="G40" s="65"/>
      <c r="H40" s="63" t="str">
        <f t="shared" si="1"/>
        <v>Không XL</v>
      </c>
      <c r="I40" s="54"/>
    </row>
    <row r="41" spans="1:9" s="12" customFormat="1">
      <c r="A41" s="65">
        <v>30</v>
      </c>
      <c r="B41" s="72" t="s">
        <v>915</v>
      </c>
      <c r="C41" s="73" t="s">
        <v>916</v>
      </c>
      <c r="D41" s="74" t="s">
        <v>838</v>
      </c>
      <c r="E41" s="65"/>
      <c r="F41" s="63" t="str">
        <f t="shared" si="0"/>
        <v>Không XL</v>
      </c>
      <c r="G41" s="65"/>
      <c r="H41" s="63" t="str">
        <f t="shared" si="1"/>
        <v>Không XL</v>
      </c>
      <c r="I41" s="54"/>
    </row>
    <row r="42" spans="1:9" s="12" customFormat="1">
      <c r="A42" s="65">
        <v>31</v>
      </c>
      <c r="B42" s="72" t="s">
        <v>917</v>
      </c>
      <c r="C42" s="73" t="s">
        <v>201</v>
      </c>
      <c r="D42" s="74" t="s">
        <v>430</v>
      </c>
      <c r="E42" s="65"/>
      <c r="F42" s="63" t="str">
        <f t="shared" si="0"/>
        <v>Không XL</v>
      </c>
      <c r="G42" s="65"/>
      <c r="H42" s="63" t="str">
        <f t="shared" si="1"/>
        <v>Không XL</v>
      </c>
      <c r="I42" s="54"/>
    </row>
    <row r="43" spans="1:9" s="12" customFormat="1">
      <c r="A43" s="65">
        <v>32</v>
      </c>
      <c r="B43" s="72" t="s">
        <v>918</v>
      </c>
      <c r="C43" s="73" t="s">
        <v>919</v>
      </c>
      <c r="D43" s="74" t="s">
        <v>578</v>
      </c>
      <c r="E43" s="65"/>
      <c r="F43" s="63" t="str">
        <f t="shared" si="0"/>
        <v>Không XL</v>
      </c>
      <c r="G43" s="65"/>
      <c r="H43" s="63" t="str">
        <f t="shared" si="1"/>
        <v>Không XL</v>
      </c>
      <c r="I43" s="14"/>
    </row>
    <row r="44" spans="1:9" s="12" customFormat="1">
      <c r="A44" s="65">
        <v>33</v>
      </c>
      <c r="B44" s="72" t="s">
        <v>920</v>
      </c>
      <c r="C44" s="73" t="s">
        <v>921</v>
      </c>
      <c r="D44" s="74" t="s">
        <v>578</v>
      </c>
      <c r="E44" s="65"/>
      <c r="F44" s="63" t="str">
        <f t="shared" si="0"/>
        <v>Không XL</v>
      </c>
      <c r="G44" s="65"/>
      <c r="H44" s="63" t="str">
        <f t="shared" si="1"/>
        <v>Không XL</v>
      </c>
      <c r="I44" s="14"/>
    </row>
    <row r="45" spans="1:9" s="12" customFormat="1">
      <c r="A45" s="65">
        <v>34</v>
      </c>
      <c r="B45" s="72" t="s">
        <v>922</v>
      </c>
      <c r="C45" s="73" t="s">
        <v>923</v>
      </c>
      <c r="D45" s="74" t="s">
        <v>300</v>
      </c>
      <c r="E45" s="65"/>
      <c r="F45" s="63" t="str">
        <f t="shared" si="0"/>
        <v>Không XL</v>
      </c>
      <c r="G45" s="65"/>
      <c r="H45" s="63" t="str">
        <f t="shared" si="1"/>
        <v>Không XL</v>
      </c>
      <c r="I45" s="14"/>
    </row>
    <row r="46" spans="1:9" s="12" customFormat="1">
      <c r="A46" s="65">
        <v>35</v>
      </c>
      <c r="B46" s="72" t="s">
        <v>924</v>
      </c>
      <c r="C46" s="73" t="s">
        <v>506</v>
      </c>
      <c r="D46" s="74" t="s">
        <v>581</v>
      </c>
      <c r="E46" s="65"/>
      <c r="F46" s="63" t="str">
        <f t="shared" si="0"/>
        <v>Không XL</v>
      </c>
      <c r="G46" s="65"/>
      <c r="H46" s="63" t="str">
        <f t="shared" si="1"/>
        <v>Không XL</v>
      </c>
      <c r="I46" s="14"/>
    </row>
    <row r="47" spans="1:9" ht="15.75">
      <c r="A47" s="46"/>
      <c r="B47" s="46"/>
      <c r="C47" s="106" t="s">
        <v>148</v>
      </c>
      <c r="D47" s="106"/>
      <c r="E47" s="106"/>
      <c r="F47" s="106"/>
      <c r="G47" s="106"/>
      <c r="H47" s="106"/>
      <c r="I47" s="106"/>
    </row>
    <row r="48" spans="1:9">
      <c r="C48" s="107" t="s">
        <v>149</v>
      </c>
      <c r="D48" s="108"/>
      <c r="E48" s="111" t="s">
        <v>144</v>
      </c>
      <c r="F48" s="112"/>
      <c r="G48" s="111" t="s">
        <v>145</v>
      </c>
      <c r="H48" s="112"/>
      <c r="I48" s="113" t="s">
        <v>13</v>
      </c>
    </row>
    <row r="49" spans="1:10" s="12" customFormat="1">
      <c r="C49" s="109"/>
      <c r="D49" s="110"/>
      <c r="E49" s="52" t="s">
        <v>150</v>
      </c>
      <c r="F49" s="19" t="s">
        <v>151</v>
      </c>
      <c r="G49" s="52" t="s">
        <v>150</v>
      </c>
      <c r="H49" s="19" t="s">
        <v>151</v>
      </c>
      <c r="I49" s="114"/>
    </row>
    <row r="50" spans="1:10">
      <c r="C50" s="91" t="s">
        <v>152</v>
      </c>
      <c r="D50" s="92"/>
      <c r="E50" s="55">
        <f>COUNTIF(F12:F46,"Xuất sắc")</f>
        <v>0</v>
      </c>
      <c r="F50" s="56">
        <f t="shared" ref="F50:F55" si="2">E50*100/$A$46</f>
        <v>0</v>
      </c>
      <c r="G50" s="55">
        <f>COUNTIF(H12:H46,"Xuất sắc")</f>
        <v>0</v>
      </c>
      <c r="H50" s="56">
        <f t="shared" ref="H50:H55" si="3">G50*100/$A$46</f>
        <v>0</v>
      </c>
      <c r="I50" s="57"/>
    </row>
    <row r="51" spans="1:10">
      <c r="C51" s="91" t="s">
        <v>153</v>
      </c>
      <c r="D51" s="92"/>
      <c r="E51" s="55">
        <f>COUNTIF(F12:F46,"Tốt")</f>
        <v>0</v>
      </c>
      <c r="F51" s="56">
        <f t="shared" si="2"/>
        <v>0</v>
      </c>
      <c r="G51" s="55">
        <f>COUNTIF(H12:H46,"Tốt")</f>
        <v>0</v>
      </c>
      <c r="H51" s="56">
        <f t="shared" si="3"/>
        <v>0</v>
      </c>
      <c r="I51" s="57"/>
    </row>
    <row r="52" spans="1:10">
      <c r="C52" s="91" t="s">
        <v>154</v>
      </c>
      <c r="D52" s="92"/>
      <c r="E52" s="55">
        <f>COUNTIF(F12:F46,"Khá")</f>
        <v>0</v>
      </c>
      <c r="F52" s="56">
        <f t="shared" si="2"/>
        <v>0</v>
      </c>
      <c r="G52" s="55">
        <f>COUNTIF(H12:H46,"Khá")</f>
        <v>0</v>
      </c>
      <c r="H52" s="56">
        <f t="shared" si="3"/>
        <v>0</v>
      </c>
      <c r="I52" s="57"/>
    </row>
    <row r="53" spans="1:10">
      <c r="C53" s="91" t="s">
        <v>155</v>
      </c>
      <c r="D53" s="92"/>
      <c r="E53" s="55">
        <f>COUNTIF(F12:F46,"TB")</f>
        <v>0</v>
      </c>
      <c r="F53" s="56">
        <f t="shared" si="2"/>
        <v>0</v>
      </c>
      <c r="G53" s="55">
        <f>COUNTIF(H12:H46,"TB")</f>
        <v>0</v>
      </c>
      <c r="H53" s="56">
        <f t="shared" si="3"/>
        <v>0</v>
      </c>
      <c r="I53" s="57"/>
    </row>
    <row r="54" spans="1:10">
      <c r="C54" s="91" t="s">
        <v>156</v>
      </c>
      <c r="D54" s="92"/>
      <c r="E54" s="55">
        <f>COUNTIF(F12:F46,"Yếu")</f>
        <v>0</v>
      </c>
      <c r="F54" s="56">
        <f t="shared" si="2"/>
        <v>0</v>
      </c>
      <c r="G54" s="55">
        <f>COUNTIF(H12:H46,"Yếu")</f>
        <v>0</v>
      </c>
      <c r="H54" s="56">
        <f t="shared" si="3"/>
        <v>0</v>
      </c>
      <c r="I54" s="57"/>
    </row>
    <row r="55" spans="1:10" ht="15.75" thickBot="1">
      <c r="C55" s="115" t="s">
        <v>157</v>
      </c>
      <c r="D55" s="116"/>
      <c r="E55" s="58">
        <f>COUNTIF(F12:F46,"Không XL")</f>
        <v>35</v>
      </c>
      <c r="F55" s="59">
        <f t="shared" si="2"/>
        <v>100</v>
      </c>
      <c r="G55" s="58">
        <f>COUNTIF(H12:H46,"Không XL")</f>
        <v>35</v>
      </c>
      <c r="H55" s="59">
        <f t="shared" si="3"/>
        <v>100</v>
      </c>
      <c r="I55" s="60"/>
    </row>
    <row r="56" spans="1:10">
      <c r="C56" s="64"/>
      <c r="D56" s="64"/>
      <c r="F56" s="61"/>
    </row>
    <row r="57" spans="1:10" ht="15.75">
      <c r="E57" s="117" t="s">
        <v>158</v>
      </c>
      <c r="F57" s="117"/>
      <c r="G57" s="117"/>
      <c r="H57" s="117"/>
      <c r="I57" s="117"/>
    </row>
    <row r="58" spans="1:10">
      <c r="A58" s="79" t="s">
        <v>159</v>
      </c>
      <c r="B58" s="79"/>
      <c r="C58" s="79"/>
      <c r="D58" s="79"/>
      <c r="E58" s="79"/>
      <c r="F58" s="79" t="s">
        <v>144</v>
      </c>
      <c r="G58" s="79"/>
      <c r="H58" s="79"/>
      <c r="I58" s="62" t="s">
        <v>160</v>
      </c>
      <c r="J58" s="62"/>
    </row>
    <row r="62" spans="1:10">
      <c r="A62" s="4">
        <v>1</v>
      </c>
    </row>
  </sheetData>
  <mergeCells count="30">
    <mergeCell ref="A2:D2"/>
    <mergeCell ref="E2:I2"/>
    <mergeCell ref="A3:D3"/>
    <mergeCell ref="E3:I3"/>
    <mergeCell ref="A4:D4"/>
    <mergeCell ref="E4:I4"/>
    <mergeCell ref="C50:D50"/>
    <mergeCell ref="A5:D5"/>
    <mergeCell ref="A6:I6"/>
    <mergeCell ref="A7:I7"/>
    <mergeCell ref="A8:I8"/>
    <mergeCell ref="A10:A11"/>
    <mergeCell ref="B10:B11"/>
    <mergeCell ref="C10:D11"/>
    <mergeCell ref="E10:F10"/>
    <mergeCell ref="G10:H10"/>
    <mergeCell ref="I10:I11"/>
    <mergeCell ref="C47:I47"/>
    <mergeCell ref="C48:D49"/>
    <mergeCell ref="E48:F48"/>
    <mergeCell ref="G48:H48"/>
    <mergeCell ref="I48:I49"/>
    <mergeCell ref="A58:E58"/>
    <mergeCell ref="F58:H58"/>
    <mergeCell ref="C51:D51"/>
    <mergeCell ref="C52:D52"/>
    <mergeCell ref="C53:D53"/>
    <mergeCell ref="C54:D54"/>
    <mergeCell ref="C55:D55"/>
    <mergeCell ref="E57:I57"/>
  </mergeCells>
  <conditionalFormatting sqref="F12:F46 H12:H46">
    <cfRule type="cellIs" dxfId="11" priority="1" stopIfTrue="1" operator="equal">
      <formula>"SVG"</formula>
    </cfRule>
    <cfRule type="cellIs" dxfId="10" priority="2" stopIfTrue="1" operator="equal">
      <formula>"SVXS"</formula>
    </cfRule>
  </conditionalFormatting>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3"/>
  <sheetViews>
    <sheetView workbookViewId="0">
      <selection activeCell="D12" sqref="D12:D32"/>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0" t="s">
        <v>134</v>
      </c>
      <c r="B2" s="90"/>
      <c r="C2" s="90"/>
      <c r="D2" s="90"/>
      <c r="E2" s="80" t="s">
        <v>135</v>
      </c>
      <c r="F2" s="80"/>
      <c r="G2" s="80"/>
      <c r="H2" s="80"/>
      <c r="I2" s="80"/>
      <c r="J2" s="3"/>
      <c r="K2" s="3"/>
      <c r="L2" s="3"/>
      <c r="M2" s="3"/>
      <c r="N2" s="3"/>
      <c r="O2" s="3"/>
      <c r="P2" s="3"/>
      <c r="Q2" s="3"/>
      <c r="R2" s="3"/>
      <c r="S2" s="3"/>
      <c r="T2" s="3"/>
    </row>
    <row r="3" spans="1:20" ht="17.100000000000001" customHeight="1">
      <c r="A3" s="80" t="s">
        <v>136</v>
      </c>
      <c r="B3" s="80"/>
      <c r="C3" s="80"/>
      <c r="D3" s="80"/>
      <c r="E3" s="81" t="s">
        <v>137</v>
      </c>
      <c r="F3" s="81"/>
      <c r="G3" s="81"/>
      <c r="H3" s="81"/>
      <c r="I3" s="81"/>
      <c r="J3" s="3"/>
      <c r="K3" s="3"/>
      <c r="L3" s="3"/>
      <c r="M3" s="3"/>
      <c r="N3" s="3"/>
      <c r="O3" s="3"/>
      <c r="P3" s="3"/>
      <c r="Q3" s="3"/>
      <c r="R3" s="3"/>
      <c r="S3" s="3"/>
      <c r="T3" s="3"/>
    </row>
    <row r="4" spans="1:20" ht="17.100000000000001" customHeight="1">
      <c r="A4" s="80" t="s">
        <v>138</v>
      </c>
      <c r="B4" s="80"/>
      <c r="C4" s="80"/>
      <c r="D4" s="80"/>
      <c r="E4" s="79"/>
      <c r="F4" s="79"/>
      <c r="G4" s="79"/>
      <c r="H4" s="79"/>
      <c r="I4" s="79"/>
      <c r="J4" s="3"/>
      <c r="K4" s="3"/>
      <c r="L4" s="3"/>
      <c r="M4" s="3"/>
      <c r="N4" s="3"/>
      <c r="O4" s="3"/>
      <c r="P4" s="3"/>
      <c r="Q4" s="3"/>
      <c r="R4" s="3"/>
      <c r="S4" s="3"/>
      <c r="T4" s="3"/>
    </row>
    <row r="5" spans="1:20" s="49" customFormat="1" ht="12" customHeight="1">
      <c r="A5" s="93"/>
      <c r="B5" s="93"/>
      <c r="C5" s="93"/>
      <c r="D5" s="93"/>
      <c r="E5" s="48"/>
      <c r="J5" s="48"/>
      <c r="K5" s="48"/>
      <c r="L5" s="48"/>
      <c r="M5" s="48"/>
      <c r="N5" s="48"/>
      <c r="O5" s="48"/>
      <c r="P5" s="48"/>
      <c r="Q5" s="48"/>
      <c r="R5" s="48"/>
      <c r="S5" s="48"/>
      <c r="T5" s="48"/>
    </row>
    <row r="6" spans="1:20" ht="24.95" customHeight="1">
      <c r="A6" s="94" t="s">
        <v>139</v>
      </c>
      <c r="B6" s="94"/>
      <c r="C6" s="94"/>
      <c r="D6" s="94"/>
      <c r="E6" s="94"/>
      <c r="F6" s="94"/>
      <c r="G6" s="94"/>
      <c r="H6" s="94"/>
      <c r="I6" s="94"/>
      <c r="J6" s="5"/>
      <c r="K6" s="5"/>
      <c r="L6" s="5"/>
      <c r="M6" s="5"/>
      <c r="N6" s="5"/>
      <c r="O6" s="5"/>
      <c r="P6" s="5"/>
      <c r="Q6" s="5"/>
      <c r="R6" s="5"/>
      <c r="S6" s="5"/>
      <c r="T6" s="5"/>
    </row>
    <row r="7" spans="1:20" s="8" customFormat="1" ht="20.100000000000001" customHeight="1">
      <c r="A7" s="94" t="s">
        <v>140</v>
      </c>
      <c r="B7" s="94"/>
      <c r="C7" s="94"/>
      <c r="D7" s="94"/>
      <c r="E7" s="94"/>
      <c r="F7" s="94"/>
      <c r="G7" s="94"/>
      <c r="H7" s="94"/>
      <c r="I7" s="94"/>
      <c r="J7" s="50"/>
      <c r="K7" s="50"/>
      <c r="L7" s="50"/>
      <c r="M7" s="50"/>
      <c r="N7" s="50"/>
      <c r="O7" s="50"/>
      <c r="P7" s="50"/>
      <c r="Q7" s="50"/>
      <c r="R7" s="50"/>
      <c r="S7" s="50"/>
      <c r="T7" s="50"/>
    </row>
    <row r="8" spans="1:20" s="8" customFormat="1" ht="18" customHeight="1">
      <c r="A8" s="95" t="s">
        <v>315</v>
      </c>
      <c r="B8" s="95"/>
      <c r="C8" s="95"/>
      <c r="D8" s="95"/>
      <c r="E8" s="95"/>
      <c r="F8" s="95"/>
      <c r="G8" s="95"/>
      <c r="H8" s="95"/>
      <c r="I8" s="95"/>
      <c r="J8" s="7"/>
      <c r="K8" s="7"/>
      <c r="L8" s="7"/>
      <c r="M8" s="7"/>
      <c r="N8" s="7"/>
      <c r="O8" s="7"/>
      <c r="P8" s="7"/>
      <c r="Q8" s="7"/>
      <c r="R8" s="7"/>
      <c r="S8" s="7"/>
      <c r="T8" s="7"/>
    </row>
    <row r="9" spans="1:20" s="8" customFormat="1" ht="12" customHeight="1">
      <c r="A9" s="66"/>
      <c r="B9" s="66"/>
      <c r="C9" s="66"/>
      <c r="D9" s="66"/>
      <c r="E9" s="66"/>
      <c r="F9" s="66"/>
      <c r="G9" s="66"/>
      <c r="H9" s="66"/>
      <c r="I9" s="66"/>
      <c r="J9" s="7"/>
      <c r="K9" s="7"/>
      <c r="L9" s="7"/>
      <c r="M9" s="7"/>
      <c r="N9" s="7"/>
      <c r="O9" s="7"/>
      <c r="P9" s="7"/>
      <c r="Q9" s="7"/>
      <c r="R9" s="7"/>
      <c r="S9" s="7"/>
      <c r="T9" s="7"/>
    </row>
    <row r="10" spans="1:20" s="12" customFormat="1" ht="18" customHeight="1">
      <c r="A10" s="96" t="s">
        <v>0</v>
      </c>
      <c r="B10" s="96" t="s">
        <v>142</v>
      </c>
      <c r="C10" s="99" t="s">
        <v>143</v>
      </c>
      <c r="D10" s="100"/>
      <c r="E10" s="103" t="s">
        <v>144</v>
      </c>
      <c r="F10" s="104"/>
      <c r="G10" s="103" t="s">
        <v>145</v>
      </c>
      <c r="H10" s="104"/>
      <c r="I10" s="105" t="s">
        <v>13</v>
      </c>
    </row>
    <row r="11" spans="1:20" s="12" customFormat="1" ht="30" customHeight="1">
      <c r="A11" s="97"/>
      <c r="B11" s="98"/>
      <c r="C11" s="101"/>
      <c r="D11" s="102"/>
      <c r="E11" s="52" t="s">
        <v>146</v>
      </c>
      <c r="F11" s="52" t="s">
        <v>147</v>
      </c>
      <c r="G11" s="52" t="s">
        <v>146</v>
      </c>
      <c r="H11" s="52" t="s">
        <v>147</v>
      </c>
      <c r="I11" s="97"/>
    </row>
    <row r="12" spans="1:20" s="12" customFormat="1" ht="17.45" customHeight="1">
      <c r="A12" s="65">
        <v>1</v>
      </c>
      <c r="B12" s="72" t="s">
        <v>925</v>
      </c>
      <c r="C12" s="73" t="s">
        <v>926</v>
      </c>
      <c r="D12" s="74" t="s">
        <v>927</v>
      </c>
      <c r="E12" s="65"/>
      <c r="F12" s="53" t="str">
        <f>IF(AND(E12&gt;=90),"Xuất sắc",IF(AND(E12&gt;=80),"Tốt",IF(AND(E12&gt;=70),"Khá",IF(AND(E12&gt;=60),"TB",IF(AND(E12&gt;=50),"TB",IF(AND(E12&lt;50),IF(AND(E12&gt;0),"Yếu",IF(AND(E12=0),"Không XL"," "))))))))</f>
        <v>Không XL</v>
      </c>
      <c r="G12" s="65"/>
      <c r="H12" s="53" t="str">
        <f>IF(AND(G12&gt;=90),"Xuất sắc",IF(AND(G12&gt;=80),"Tốt",IF(AND(G12&gt;=70),"Khá",IF(AND(G12&gt;=60),"TB",IF(AND(G12&gt;=50),"TB",IF(AND(G12&lt;50),IF(AND(G12&gt;0),"Yếu",IF(AND(G12=0),"Không XL"," "))))))))</f>
        <v>Không XL</v>
      </c>
      <c r="I12" s="70"/>
    </row>
    <row r="13" spans="1:20" s="12" customFormat="1" ht="17.45" customHeight="1">
      <c r="A13" s="65">
        <v>2</v>
      </c>
      <c r="B13" s="72" t="s">
        <v>928</v>
      </c>
      <c r="C13" s="73" t="s">
        <v>929</v>
      </c>
      <c r="D13" s="74" t="s">
        <v>930</v>
      </c>
      <c r="E13" s="65"/>
      <c r="F13" s="63" t="str">
        <f t="shared" ref="F13:F67" si="0">IF(AND(E13&gt;=90),"Xuất sắc",IF(AND(E13&gt;=80),"Tốt",IF(AND(E13&gt;=70),"Khá",IF(AND(E13&gt;=60),"TB",IF(AND(E13&gt;=50),"TB",IF(AND(E13&lt;50),IF(AND(E13&gt;0),"Yếu",IF(AND(E13=0),"Không XL"," "))))))))</f>
        <v>Không XL</v>
      </c>
      <c r="G13" s="65"/>
      <c r="H13" s="63" t="str">
        <f t="shared" ref="H13:H67" si="1">IF(AND(G13&gt;=90),"Xuất sắc",IF(AND(G13&gt;=80),"Tốt",IF(AND(G13&gt;=70),"Khá",IF(AND(G13&gt;=60),"TB",IF(AND(G13&gt;=50),"TB",IF(AND(G13&lt;50),IF(AND(G13&gt;0),"Yếu",IF(AND(G13=0),"Không XL"," "))))))))</f>
        <v>Không XL</v>
      </c>
      <c r="I13" s="54"/>
    </row>
    <row r="14" spans="1:20" s="12" customFormat="1" ht="17.45" customHeight="1">
      <c r="A14" s="65">
        <v>3</v>
      </c>
      <c r="B14" s="72" t="s">
        <v>931</v>
      </c>
      <c r="C14" s="73" t="s">
        <v>317</v>
      </c>
      <c r="D14" s="74" t="s">
        <v>932</v>
      </c>
      <c r="E14" s="65"/>
      <c r="F14" s="63" t="str">
        <f t="shared" si="0"/>
        <v>Không XL</v>
      </c>
      <c r="G14" s="65"/>
      <c r="H14" s="63" t="str">
        <f t="shared" si="1"/>
        <v>Không XL</v>
      </c>
      <c r="I14" s="54"/>
    </row>
    <row r="15" spans="1:20" s="12" customFormat="1" ht="17.45" customHeight="1">
      <c r="A15" s="65">
        <v>4</v>
      </c>
      <c r="B15" s="72" t="s">
        <v>933</v>
      </c>
      <c r="C15" s="73" t="s">
        <v>383</v>
      </c>
      <c r="D15" s="74" t="s">
        <v>196</v>
      </c>
      <c r="E15" s="65"/>
      <c r="F15" s="63" t="str">
        <f t="shared" si="0"/>
        <v>Không XL</v>
      </c>
      <c r="G15" s="65"/>
      <c r="H15" s="63" t="str">
        <f t="shared" si="1"/>
        <v>Không XL</v>
      </c>
      <c r="I15" s="14"/>
    </row>
    <row r="16" spans="1:20" s="12" customFormat="1" ht="17.45" customHeight="1">
      <c r="A16" s="65">
        <v>5</v>
      </c>
      <c r="B16" s="72" t="s">
        <v>934</v>
      </c>
      <c r="C16" s="73" t="s">
        <v>557</v>
      </c>
      <c r="D16" s="74" t="s">
        <v>700</v>
      </c>
      <c r="E16" s="65"/>
      <c r="F16" s="63" t="str">
        <f t="shared" si="0"/>
        <v>Không XL</v>
      </c>
      <c r="G16" s="65"/>
      <c r="H16" s="63" t="str">
        <f t="shared" si="1"/>
        <v>Không XL</v>
      </c>
      <c r="I16" s="14"/>
    </row>
    <row r="17" spans="1:9" s="12" customFormat="1">
      <c r="A17" s="65">
        <v>6</v>
      </c>
      <c r="B17" s="72" t="s">
        <v>935</v>
      </c>
      <c r="C17" s="73" t="s">
        <v>537</v>
      </c>
      <c r="D17" s="74" t="s">
        <v>936</v>
      </c>
      <c r="E17" s="65"/>
      <c r="F17" s="63" t="str">
        <f t="shared" si="0"/>
        <v>Không XL</v>
      </c>
      <c r="G17" s="65"/>
      <c r="H17" s="63" t="str">
        <f t="shared" si="1"/>
        <v>Không XL</v>
      </c>
      <c r="I17" s="14"/>
    </row>
    <row r="18" spans="1:9" s="12" customFormat="1">
      <c r="A18" s="65">
        <v>7</v>
      </c>
      <c r="B18" s="72" t="s">
        <v>937</v>
      </c>
      <c r="C18" s="73" t="s">
        <v>773</v>
      </c>
      <c r="D18" s="74" t="s">
        <v>212</v>
      </c>
      <c r="E18" s="65"/>
      <c r="F18" s="63" t="str">
        <f t="shared" si="0"/>
        <v>Không XL</v>
      </c>
      <c r="G18" s="65"/>
      <c r="H18" s="63" t="str">
        <f t="shared" si="1"/>
        <v>Không XL</v>
      </c>
      <c r="I18" s="14"/>
    </row>
    <row r="19" spans="1:9" s="12" customFormat="1">
      <c r="A19" s="65">
        <v>8</v>
      </c>
      <c r="B19" s="72" t="s">
        <v>938</v>
      </c>
      <c r="C19" s="73" t="s">
        <v>939</v>
      </c>
      <c r="D19" s="74" t="s">
        <v>461</v>
      </c>
      <c r="E19" s="65"/>
      <c r="F19" s="63" t="str">
        <f t="shared" si="0"/>
        <v>Không XL</v>
      </c>
      <c r="G19" s="65"/>
      <c r="H19" s="63" t="str">
        <f t="shared" si="1"/>
        <v>Không XL</v>
      </c>
      <c r="I19" s="14"/>
    </row>
    <row r="20" spans="1:9" s="12" customFormat="1">
      <c r="A20" s="65">
        <v>9</v>
      </c>
      <c r="B20" s="72" t="s">
        <v>940</v>
      </c>
      <c r="C20" s="73" t="s">
        <v>941</v>
      </c>
      <c r="D20" s="74" t="s">
        <v>362</v>
      </c>
      <c r="E20" s="65"/>
      <c r="F20" s="63" t="str">
        <f t="shared" si="0"/>
        <v>Không XL</v>
      </c>
      <c r="G20" s="65"/>
      <c r="H20" s="63" t="str">
        <f t="shared" si="1"/>
        <v>Không XL</v>
      </c>
      <c r="I20" s="54"/>
    </row>
    <row r="21" spans="1:9" s="12" customFormat="1">
      <c r="A21" s="65">
        <v>10</v>
      </c>
      <c r="B21" s="72" t="s">
        <v>942</v>
      </c>
      <c r="C21" s="73" t="s">
        <v>222</v>
      </c>
      <c r="D21" s="74" t="s">
        <v>234</v>
      </c>
      <c r="E21" s="65"/>
      <c r="F21" s="63" t="str">
        <f t="shared" si="0"/>
        <v>Không XL</v>
      </c>
      <c r="G21" s="65"/>
      <c r="H21" s="63" t="str">
        <f t="shared" si="1"/>
        <v>Không XL</v>
      </c>
      <c r="I21" s="54"/>
    </row>
    <row r="22" spans="1:9" s="12" customFormat="1">
      <c r="A22" s="65">
        <v>11</v>
      </c>
      <c r="B22" s="72" t="s">
        <v>943</v>
      </c>
      <c r="C22" s="73" t="s">
        <v>944</v>
      </c>
      <c r="D22" s="74" t="s">
        <v>742</v>
      </c>
      <c r="E22" s="65"/>
      <c r="F22" s="63" t="str">
        <f t="shared" si="0"/>
        <v>Không XL</v>
      </c>
      <c r="G22" s="65"/>
      <c r="H22" s="63" t="str">
        <f t="shared" si="1"/>
        <v>Không XL</v>
      </c>
      <c r="I22" s="54"/>
    </row>
    <row r="23" spans="1:9" s="12" customFormat="1">
      <c r="A23" s="65">
        <v>12</v>
      </c>
      <c r="B23" s="72" t="s">
        <v>945</v>
      </c>
      <c r="C23" s="73" t="s">
        <v>946</v>
      </c>
      <c r="D23" s="74" t="s">
        <v>903</v>
      </c>
      <c r="E23" s="65"/>
      <c r="F23" s="63" t="str">
        <f t="shared" si="0"/>
        <v>Không XL</v>
      </c>
      <c r="G23" s="65"/>
      <c r="H23" s="63" t="str">
        <f t="shared" si="1"/>
        <v>Không XL</v>
      </c>
      <c r="I23" s="14"/>
    </row>
    <row r="24" spans="1:9" s="12" customFormat="1">
      <c r="A24" s="65">
        <v>13</v>
      </c>
      <c r="B24" s="72" t="s">
        <v>947</v>
      </c>
      <c r="C24" s="73" t="s">
        <v>948</v>
      </c>
      <c r="D24" s="74" t="s">
        <v>824</v>
      </c>
      <c r="E24" s="65"/>
      <c r="F24" s="63" t="str">
        <f t="shared" si="0"/>
        <v>Không XL</v>
      </c>
      <c r="G24" s="65"/>
      <c r="H24" s="63" t="str">
        <f t="shared" si="1"/>
        <v>Không XL</v>
      </c>
      <c r="I24" s="14"/>
    </row>
    <row r="25" spans="1:9" s="12" customFormat="1">
      <c r="A25" s="65">
        <v>14</v>
      </c>
      <c r="B25" s="72" t="s">
        <v>949</v>
      </c>
      <c r="C25" s="73" t="s">
        <v>950</v>
      </c>
      <c r="D25" s="74" t="s">
        <v>410</v>
      </c>
      <c r="E25" s="65"/>
      <c r="F25" s="63" t="str">
        <f t="shared" si="0"/>
        <v>Không XL</v>
      </c>
      <c r="G25" s="65"/>
      <c r="H25" s="63" t="str">
        <f t="shared" si="1"/>
        <v>Không XL</v>
      </c>
      <c r="I25" s="14"/>
    </row>
    <row r="26" spans="1:9" s="12" customFormat="1">
      <c r="A26" s="65">
        <v>15</v>
      </c>
      <c r="B26" s="72" t="s">
        <v>951</v>
      </c>
      <c r="C26" s="73" t="s">
        <v>952</v>
      </c>
      <c r="D26" s="74" t="s">
        <v>413</v>
      </c>
      <c r="E26" s="65"/>
      <c r="F26" s="63" t="str">
        <f t="shared" si="0"/>
        <v>Không XL</v>
      </c>
      <c r="G26" s="65"/>
      <c r="H26" s="63" t="str">
        <f t="shared" si="1"/>
        <v>Không XL</v>
      </c>
      <c r="I26" s="14"/>
    </row>
    <row r="27" spans="1:9" s="12" customFormat="1">
      <c r="A27" s="65">
        <v>16</v>
      </c>
      <c r="B27" s="72" t="s">
        <v>953</v>
      </c>
      <c r="C27" s="73" t="s">
        <v>954</v>
      </c>
      <c r="D27" s="74" t="s">
        <v>300</v>
      </c>
      <c r="E27" s="65"/>
      <c r="F27" s="63" t="str">
        <f t="shared" si="0"/>
        <v>Không XL</v>
      </c>
      <c r="G27" s="65"/>
      <c r="H27" s="63" t="str">
        <f t="shared" si="1"/>
        <v>Không XL</v>
      </c>
      <c r="I27" s="14"/>
    </row>
    <row r="28" spans="1:9" s="12" customFormat="1">
      <c r="A28" s="65">
        <v>17</v>
      </c>
      <c r="B28" s="72" t="s">
        <v>955</v>
      </c>
      <c r="C28" s="73" t="s">
        <v>956</v>
      </c>
      <c r="D28" s="74" t="s">
        <v>581</v>
      </c>
      <c r="E28" s="65"/>
      <c r="F28" s="63" t="str">
        <f t="shared" si="0"/>
        <v>Không XL</v>
      </c>
      <c r="G28" s="65"/>
      <c r="H28" s="63" t="str">
        <f t="shared" si="1"/>
        <v>Không XL</v>
      </c>
      <c r="I28" s="14"/>
    </row>
    <row r="29" spans="1:9" s="12" customFormat="1">
      <c r="A29" s="65">
        <v>18</v>
      </c>
      <c r="B29" s="72" t="s">
        <v>957</v>
      </c>
      <c r="C29" s="73" t="s">
        <v>447</v>
      </c>
      <c r="D29" s="74" t="s">
        <v>958</v>
      </c>
      <c r="E29" s="65"/>
      <c r="F29" s="63" t="str">
        <f t="shared" si="0"/>
        <v>Không XL</v>
      </c>
      <c r="G29" s="65"/>
      <c r="H29" s="63" t="str">
        <f t="shared" si="1"/>
        <v>Không XL</v>
      </c>
      <c r="I29" s="14"/>
    </row>
    <row r="30" spans="1:9" s="12" customFormat="1">
      <c r="A30" s="65">
        <v>19</v>
      </c>
      <c r="B30" s="67"/>
      <c r="C30" s="68"/>
      <c r="D30" s="69"/>
      <c r="E30" s="65"/>
      <c r="F30" s="63" t="str">
        <f t="shared" si="0"/>
        <v>Không XL</v>
      </c>
      <c r="G30" s="65"/>
      <c r="H30" s="63" t="str">
        <f t="shared" si="1"/>
        <v>Không XL</v>
      </c>
      <c r="I30" s="14"/>
    </row>
    <row r="31" spans="1:9" s="12" customFormat="1">
      <c r="A31" s="65">
        <v>20</v>
      </c>
      <c r="B31" s="67"/>
      <c r="C31" s="68"/>
      <c r="D31" s="69"/>
      <c r="E31" s="65"/>
      <c r="F31" s="63" t="str">
        <f t="shared" si="0"/>
        <v>Không XL</v>
      </c>
      <c r="G31" s="65"/>
      <c r="H31" s="63" t="str">
        <f t="shared" si="1"/>
        <v>Không XL</v>
      </c>
      <c r="I31" s="54"/>
    </row>
    <row r="32" spans="1:9" s="12" customFormat="1">
      <c r="A32" s="65">
        <v>21</v>
      </c>
      <c r="B32" s="67"/>
      <c r="C32" s="68"/>
      <c r="D32" s="69"/>
      <c r="E32" s="65"/>
      <c r="F32" s="63" t="str">
        <f t="shared" si="0"/>
        <v>Không XL</v>
      </c>
      <c r="G32" s="65"/>
      <c r="H32" s="63" t="str">
        <f t="shared" si="1"/>
        <v>Không XL</v>
      </c>
      <c r="I32" s="14"/>
    </row>
    <row r="33" spans="1:9" s="12" customFormat="1">
      <c r="A33" s="65">
        <v>22</v>
      </c>
      <c r="B33" s="67"/>
      <c r="C33" s="68"/>
      <c r="D33" s="69"/>
      <c r="E33" s="65"/>
      <c r="F33" s="63" t="str">
        <f t="shared" si="0"/>
        <v>Không XL</v>
      </c>
      <c r="G33" s="65"/>
      <c r="H33" s="63" t="str">
        <f t="shared" si="1"/>
        <v>Không XL</v>
      </c>
      <c r="I33" s="14"/>
    </row>
    <row r="34" spans="1:9" s="12" customFormat="1">
      <c r="A34" s="65">
        <v>23</v>
      </c>
      <c r="B34" s="67"/>
      <c r="C34" s="68"/>
      <c r="D34" s="69"/>
      <c r="E34" s="65"/>
      <c r="F34" s="63" t="str">
        <f t="shared" si="0"/>
        <v>Không XL</v>
      </c>
      <c r="G34" s="65"/>
      <c r="H34" s="63" t="str">
        <f t="shared" si="1"/>
        <v>Không XL</v>
      </c>
      <c r="I34" s="14"/>
    </row>
    <row r="35" spans="1:9" s="12" customFormat="1">
      <c r="A35" s="65">
        <v>24</v>
      </c>
      <c r="B35" s="67"/>
      <c r="C35" s="68"/>
      <c r="D35" s="69"/>
      <c r="E35" s="65"/>
      <c r="F35" s="63" t="str">
        <f t="shared" si="0"/>
        <v>Không XL</v>
      </c>
      <c r="G35" s="65"/>
      <c r="H35" s="63" t="str">
        <f t="shared" si="1"/>
        <v>Không XL</v>
      </c>
      <c r="I35" s="14"/>
    </row>
    <row r="36" spans="1:9" s="12" customFormat="1">
      <c r="A36" s="65">
        <v>25</v>
      </c>
      <c r="B36" s="67"/>
      <c r="C36" s="68"/>
      <c r="D36" s="69"/>
      <c r="E36" s="65"/>
      <c r="F36" s="63" t="str">
        <f t="shared" si="0"/>
        <v>Không XL</v>
      </c>
      <c r="G36" s="65"/>
      <c r="H36" s="63" t="str">
        <f t="shared" si="1"/>
        <v>Không XL</v>
      </c>
      <c r="I36" s="14"/>
    </row>
    <row r="37" spans="1:9" s="12" customFormat="1">
      <c r="A37" s="65">
        <v>26</v>
      </c>
      <c r="B37" s="67"/>
      <c r="C37" s="68"/>
      <c r="D37" s="69"/>
      <c r="E37" s="65"/>
      <c r="F37" s="63" t="str">
        <f t="shared" si="0"/>
        <v>Không XL</v>
      </c>
      <c r="G37" s="65"/>
      <c r="H37" s="63" t="str">
        <f t="shared" si="1"/>
        <v>Không XL</v>
      </c>
      <c r="I37" s="14"/>
    </row>
    <row r="38" spans="1:9" s="12" customFormat="1">
      <c r="A38" s="65">
        <v>27</v>
      </c>
      <c r="B38" s="67"/>
      <c r="C38" s="68"/>
      <c r="D38" s="69"/>
      <c r="E38" s="65"/>
      <c r="F38" s="63" t="str">
        <f t="shared" si="0"/>
        <v>Không XL</v>
      </c>
      <c r="G38" s="65"/>
      <c r="H38" s="63" t="str">
        <f t="shared" si="1"/>
        <v>Không XL</v>
      </c>
      <c r="I38" s="54"/>
    </row>
    <row r="39" spans="1:9" s="12" customFormat="1">
      <c r="A39" s="65">
        <v>28</v>
      </c>
      <c r="B39" s="67"/>
      <c r="C39" s="68"/>
      <c r="D39" s="69"/>
      <c r="E39" s="65"/>
      <c r="F39" s="63" t="str">
        <f t="shared" si="0"/>
        <v>Không XL</v>
      </c>
      <c r="G39" s="65"/>
      <c r="H39" s="63" t="str">
        <f t="shared" si="1"/>
        <v>Không XL</v>
      </c>
      <c r="I39" s="14"/>
    </row>
    <row r="40" spans="1:9" s="12" customFormat="1">
      <c r="A40" s="65">
        <v>29</v>
      </c>
      <c r="B40" s="67"/>
      <c r="C40" s="68"/>
      <c r="D40" s="69"/>
      <c r="E40" s="65"/>
      <c r="F40" s="63" t="str">
        <f t="shared" si="0"/>
        <v>Không XL</v>
      </c>
      <c r="G40" s="65"/>
      <c r="H40" s="63" t="str">
        <f t="shared" si="1"/>
        <v>Không XL</v>
      </c>
      <c r="I40" s="54"/>
    </row>
    <row r="41" spans="1:9" s="12" customFormat="1">
      <c r="A41" s="65">
        <v>30</v>
      </c>
      <c r="B41" s="67"/>
      <c r="C41" s="68"/>
      <c r="D41" s="69"/>
      <c r="E41" s="65"/>
      <c r="F41" s="63" t="str">
        <f t="shared" si="0"/>
        <v>Không XL</v>
      </c>
      <c r="G41" s="65"/>
      <c r="H41" s="63" t="str">
        <f t="shared" si="1"/>
        <v>Không XL</v>
      </c>
      <c r="I41" s="54"/>
    </row>
    <row r="42" spans="1:9" s="12" customFormat="1">
      <c r="A42" s="65">
        <v>31</v>
      </c>
      <c r="B42" s="67"/>
      <c r="C42" s="68"/>
      <c r="D42" s="69"/>
      <c r="E42" s="65"/>
      <c r="F42" s="63" t="str">
        <f t="shared" si="0"/>
        <v>Không XL</v>
      </c>
      <c r="G42" s="65"/>
      <c r="H42" s="63" t="str">
        <f t="shared" si="1"/>
        <v>Không XL</v>
      </c>
      <c r="I42" s="54"/>
    </row>
    <row r="43" spans="1:9" s="12" customFormat="1">
      <c r="A43" s="65">
        <v>32</v>
      </c>
      <c r="B43" s="67"/>
      <c r="C43" s="68"/>
      <c r="D43" s="69"/>
      <c r="E43" s="65"/>
      <c r="F43" s="63" t="str">
        <f t="shared" si="0"/>
        <v>Không XL</v>
      </c>
      <c r="G43" s="65"/>
      <c r="H43" s="63" t="str">
        <f t="shared" si="1"/>
        <v>Không XL</v>
      </c>
      <c r="I43" s="14"/>
    </row>
    <row r="44" spans="1:9" s="12" customFormat="1">
      <c r="A44" s="65">
        <v>33</v>
      </c>
      <c r="B44" s="67"/>
      <c r="C44" s="68"/>
      <c r="D44" s="69"/>
      <c r="E44" s="65"/>
      <c r="F44" s="63" t="str">
        <f t="shared" si="0"/>
        <v>Không XL</v>
      </c>
      <c r="G44" s="65"/>
      <c r="H44" s="63" t="str">
        <f t="shared" si="1"/>
        <v>Không XL</v>
      </c>
      <c r="I44" s="14"/>
    </row>
    <row r="45" spans="1:9" s="12" customFormat="1">
      <c r="A45" s="65">
        <v>34</v>
      </c>
      <c r="B45" s="67"/>
      <c r="C45" s="68"/>
      <c r="D45" s="69"/>
      <c r="E45" s="65"/>
      <c r="F45" s="63" t="str">
        <f t="shared" si="0"/>
        <v>Không XL</v>
      </c>
      <c r="G45" s="65"/>
      <c r="H45" s="63" t="str">
        <f t="shared" si="1"/>
        <v>Không XL</v>
      </c>
      <c r="I45" s="14"/>
    </row>
    <row r="46" spans="1:9" s="12" customFormat="1">
      <c r="A46" s="65">
        <v>35</v>
      </c>
      <c r="B46" s="67"/>
      <c r="C46" s="68"/>
      <c r="D46" s="69"/>
      <c r="E46" s="65"/>
      <c r="F46" s="63" t="str">
        <f t="shared" si="0"/>
        <v>Không XL</v>
      </c>
      <c r="G46" s="65"/>
      <c r="H46" s="63" t="str">
        <f t="shared" si="1"/>
        <v>Không XL</v>
      </c>
      <c r="I46" s="14"/>
    </row>
    <row r="47" spans="1:9" s="12" customFormat="1">
      <c r="A47" s="65">
        <v>36</v>
      </c>
      <c r="B47" s="67"/>
      <c r="C47" s="68"/>
      <c r="D47" s="69"/>
      <c r="E47" s="65"/>
      <c r="F47" s="63" t="str">
        <f t="shared" si="0"/>
        <v>Không XL</v>
      </c>
      <c r="G47" s="65"/>
      <c r="H47" s="63" t="str">
        <f t="shared" si="1"/>
        <v>Không XL</v>
      </c>
      <c r="I47" s="14"/>
    </row>
    <row r="48" spans="1:9" s="12" customFormat="1">
      <c r="A48" s="65">
        <v>37</v>
      </c>
      <c r="B48" s="67"/>
      <c r="C48" s="68"/>
      <c r="D48" s="69"/>
      <c r="E48" s="65"/>
      <c r="F48" s="63" t="str">
        <f t="shared" si="0"/>
        <v>Không XL</v>
      </c>
      <c r="G48" s="65"/>
      <c r="H48" s="63" t="str">
        <f t="shared" si="1"/>
        <v>Không XL</v>
      </c>
      <c r="I48" s="14"/>
    </row>
    <row r="49" spans="1:9" s="12" customFormat="1">
      <c r="A49" s="65">
        <v>38</v>
      </c>
      <c r="B49" s="67"/>
      <c r="C49" s="68"/>
      <c r="D49" s="69"/>
      <c r="E49" s="65"/>
      <c r="F49" s="63" t="str">
        <f t="shared" si="0"/>
        <v>Không XL</v>
      </c>
      <c r="G49" s="65"/>
      <c r="H49" s="63" t="str">
        <f t="shared" si="1"/>
        <v>Không XL</v>
      </c>
      <c r="I49" s="14"/>
    </row>
    <row r="50" spans="1:9" s="12" customFormat="1">
      <c r="A50" s="65">
        <v>39</v>
      </c>
      <c r="B50" s="67"/>
      <c r="C50" s="68"/>
      <c r="D50" s="69"/>
      <c r="E50" s="65"/>
      <c r="F50" s="63" t="str">
        <f t="shared" si="0"/>
        <v>Không XL</v>
      </c>
      <c r="G50" s="65"/>
      <c r="H50" s="63" t="str">
        <f t="shared" si="1"/>
        <v>Không XL</v>
      </c>
      <c r="I50" s="14"/>
    </row>
    <row r="51" spans="1:9" s="12" customFormat="1">
      <c r="A51" s="65">
        <v>40</v>
      </c>
      <c r="B51" s="67"/>
      <c r="C51" s="68"/>
      <c r="D51" s="69"/>
      <c r="E51" s="65"/>
      <c r="F51" s="63" t="str">
        <f t="shared" si="0"/>
        <v>Không XL</v>
      </c>
      <c r="G51" s="65"/>
      <c r="H51" s="63" t="str">
        <f t="shared" si="1"/>
        <v>Không XL</v>
      </c>
      <c r="I51" s="54"/>
    </row>
    <row r="52" spans="1:9" s="12" customFormat="1">
      <c r="A52" s="65">
        <v>41</v>
      </c>
      <c r="B52" s="67"/>
      <c r="C52" s="68"/>
      <c r="D52" s="69"/>
      <c r="E52" s="65"/>
      <c r="F52" s="63" t="str">
        <f t="shared" si="0"/>
        <v>Không XL</v>
      </c>
      <c r="G52" s="65"/>
      <c r="H52" s="63" t="str">
        <f t="shared" si="1"/>
        <v>Không XL</v>
      </c>
      <c r="I52" s="14"/>
    </row>
    <row r="53" spans="1:9" s="12" customFormat="1">
      <c r="A53" s="65">
        <v>42</v>
      </c>
      <c r="B53" s="67"/>
      <c r="C53" s="68"/>
      <c r="D53" s="69"/>
      <c r="E53" s="65"/>
      <c r="F53" s="63" t="str">
        <f t="shared" si="0"/>
        <v>Không XL</v>
      </c>
      <c r="G53" s="65"/>
      <c r="H53" s="63" t="str">
        <f t="shared" si="1"/>
        <v>Không XL</v>
      </c>
      <c r="I53" s="14"/>
    </row>
    <row r="54" spans="1:9" s="12" customFormat="1">
      <c r="A54" s="65">
        <v>43</v>
      </c>
      <c r="B54" s="67"/>
      <c r="C54" s="68"/>
      <c r="D54" s="69"/>
      <c r="E54" s="65"/>
      <c r="F54" s="63" t="str">
        <f t="shared" si="0"/>
        <v>Không XL</v>
      </c>
      <c r="G54" s="65"/>
      <c r="H54" s="63" t="str">
        <f t="shared" si="1"/>
        <v>Không XL</v>
      </c>
      <c r="I54" s="14"/>
    </row>
    <row r="55" spans="1:9" s="12" customFormat="1">
      <c r="A55" s="65">
        <v>44</v>
      </c>
      <c r="B55" s="67"/>
      <c r="C55" s="68"/>
      <c r="D55" s="69"/>
      <c r="E55" s="65"/>
      <c r="F55" s="63" t="str">
        <f t="shared" si="0"/>
        <v>Không XL</v>
      </c>
      <c r="G55" s="65"/>
      <c r="H55" s="63" t="str">
        <f t="shared" si="1"/>
        <v>Không XL</v>
      </c>
      <c r="I55" s="14"/>
    </row>
    <row r="56" spans="1:9" s="12" customFormat="1">
      <c r="A56" s="65">
        <v>45</v>
      </c>
      <c r="B56" s="67"/>
      <c r="C56" s="68"/>
      <c r="D56" s="69"/>
      <c r="E56" s="65"/>
      <c r="F56" s="63" t="str">
        <f t="shared" si="0"/>
        <v>Không XL</v>
      </c>
      <c r="G56" s="65"/>
      <c r="H56" s="63" t="str">
        <f t="shared" si="1"/>
        <v>Không XL</v>
      </c>
      <c r="I56" s="14"/>
    </row>
    <row r="57" spans="1:9" s="12" customFormat="1">
      <c r="A57" s="65">
        <v>46</v>
      </c>
      <c r="B57" s="67"/>
      <c r="C57" s="68"/>
      <c r="D57" s="69"/>
      <c r="E57" s="65"/>
      <c r="F57" s="63" t="str">
        <f t="shared" si="0"/>
        <v>Không XL</v>
      </c>
      <c r="G57" s="65"/>
      <c r="H57" s="63" t="str">
        <f t="shared" si="1"/>
        <v>Không XL</v>
      </c>
      <c r="I57" s="14"/>
    </row>
    <row r="58" spans="1:9" s="12" customFormat="1">
      <c r="A58" s="65">
        <v>47</v>
      </c>
      <c r="B58" s="67"/>
      <c r="C58" s="68"/>
      <c r="D58" s="69"/>
      <c r="E58" s="65"/>
      <c r="F58" s="63" t="str">
        <f t="shared" si="0"/>
        <v>Không XL</v>
      </c>
      <c r="G58" s="65"/>
      <c r="H58" s="63" t="str">
        <f t="shared" si="1"/>
        <v>Không XL</v>
      </c>
      <c r="I58" s="54"/>
    </row>
    <row r="59" spans="1:9" s="12" customFormat="1">
      <c r="A59" s="65">
        <v>48</v>
      </c>
      <c r="B59" s="67"/>
      <c r="C59" s="68"/>
      <c r="D59" s="69"/>
      <c r="E59" s="65"/>
      <c r="F59" s="63" t="str">
        <f t="shared" si="0"/>
        <v>Không XL</v>
      </c>
      <c r="G59" s="65"/>
      <c r="H59" s="63" t="str">
        <f t="shared" si="1"/>
        <v>Không XL</v>
      </c>
      <c r="I59" s="14"/>
    </row>
    <row r="60" spans="1:9" s="12" customFormat="1">
      <c r="A60" s="65">
        <v>49</v>
      </c>
      <c r="B60" s="67"/>
      <c r="C60" s="68"/>
      <c r="D60" s="69"/>
      <c r="E60" s="65"/>
      <c r="F60" s="63" t="str">
        <f t="shared" si="0"/>
        <v>Không XL</v>
      </c>
      <c r="G60" s="65"/>
      <c r="H60" s="63" t="str">
        <f t="shared" si="1"/>
        <v>Không XL</v>
      </c>
      <c r="I60" s="54"/>
    </row>
    <row r="61" spans="1:9" s="12" customFormat="1">
      <c r="A61" s="65">
        <v>50</v>
      </c>
      <c r="B61" s="67"/>
      <c r="C61" s="68"/>
      <c r="D61" s="69"/>
      <c r="E61" s="65"/>
      <c r="F61" s="63" t="str">
        <f t="shared" si="0"/>
        <v>Không XL</v>
      </c>
      <c r="G61" s="65"/>
      <c r="H61" s="63" t="str">
        <f t="shared" si="1"/>
        <v>Không XL</v>
      </c>
      <c r="I61" s="54"/>
    </row>
    <row r="62" spans="1:9" s="12" customFormat="1">
      <c r="A62" s="65">
        <v>51</v>
      </c>
      <c r="B62" s="67"/>
      <c r="C62" s="68"/>
      <c r="D62" s="69"/>
      <c r="E62" s="65"/>
      <c r="F62" s="63" t="str">
        <f t="shared" si="0"/>
        <v>Không XL</v>
      </c>
      <c r="G62" s="65"/>
      <c r="H62" s="63" t="str">
        <f t="shared" si="1"/>
        <v>Không XL</v>
      </c>
      <c r="I62" s="54"/>
    </row>
    <row r="63" spans="1:9" s="12" customFormat="1">
      <c r="A63" s="65">
        <v>52</v>
      </c>
      <c r="B63" s="67"/>
      <c r="C63" s="68"/>
      <c r="D63" s="69"/>
      <c r="E63" s="65"/>
      <c r="F63" s="63" t="str">
        <f t="shared" si="0"/>
        <v>Không XL</v>
      </c>
      <c r="G63" s="65"/>
      <c r="H63" s="63" t="str">
        <f t="shared" si="1"/>
        <v>Không XL</v>
      </c>
      <c r="I63" s="14"/>
    </row>
    <row r="64" spans="1:9" s="12" customFormat="1">
      <c r="A64" s="65">
        <v>53</v>
      </c>
      <c r="B64" s="67"/>
      <c r="C64" s="68"/>
      <c r="D64" s="69"/>
      <c r="E64" s="65"/>
      <c r="F64" s="63" t="str">
        <f t="shared" si="0"/>
        <v>Không XL</v>
      </c>
      <c r="G64" s="65"/>
      <c r="H64" s="63" t="str">
        <f t="shared" si="1"/>
        <v>Không XL</v>
      </c>
      <c r="I64" s="14"/>
    </row>
    <row r="65" spans="1:10" s="12" customFormat="1">
      <c r="A65" s="65">
        <v>54</v>
      </c>
      <c r="B65" s="67"/>
      <c r="C65" s="68"/>
      <c r="D65" s="69"/>
      <c r="E65" s="65"/>
      <c r="F65" s="63" t="str">
        <f t="shared" si="0"/>
        <v>Không XL</v>
      </c>
      <c r="G65" s="65"/>
      <c r="H65" s="63" t="str">
        <f t="shared" si="1"/>
        <v>Không XL</v>
      </c>
      <c r="I65" s="14"/>
    </row>
    <row r="66" spans="1:10" s="12" customFormat="1">
      <c r="A66" s="65">
        <v>55</v>
      </c>
      <c r="B66" s="67"/>
      <c r="C66" s="68"/>
      <c r="D66" s="69"/>
      <c r="E66" s="65"/>
      <c r="F66" s="63" t="str">
        <f t="shared" si="0"/>
        <v>Không XL</v>
      </c>
      <c r="G66" s="65"/>
      <c r="H66" s="63" t="str">
        <f t="shared" si="1"/>
        <v>Không XL</v>
      </c>
      <c r="I66" s="14"/>
    </row>
    <row r="67" spans="1:10" s="12" customFormat="1">
      <c r="A67" s="65">
        <v>56</v>
      </c>
      <c r="B67" s="67"/>
      <c r="C67" s="68"/>
      <c r="D67" s="69"/>
      <c r="E67" s="65"/>
      <c r="F67" s="63" t="str">
        <f t="shared" si="0"/>
        <v>Không XL</v>
      </c>
      <c r="G67" s="65"/>
      <c r="H67" s="63" t="str">
        <f t="shared" si="1"/>
        <v>Không XL</v>
      </c>
      <c r="I67" s="14"/>
    </row>
    <row r="68" spans="1:10" ht="15.75">
      <c r="A68" s="46"/>
      <c r="B68" s="46"/>
      <c r="C68" s="106" t="s">
        <v>148</v>
      </c>
      <c r="D68" s="106"/>
      <c r="E68" s="106"/>
      <c r="F68" s="106"/>
      <c r="G68" s="106"/>
      <c r="H68" s="106"/>
      <c r="I68" s="106"/>
    </row>
    <row r="69" spans="1:10">
      <c r="C69" s="107" t="s">
        <v>149</v>
      </c>
      <c r="D69" s="108"/>
      <c r="E69" s="111" t="s">
        <v>144</v>
      </c>
      <c r="F69" s="112"/>
      <c r="G69" s="111" t="s">
        <v>145</v>
      </c>
      <c r="H69" s="112"/>
      <c r="I69" s="113" t="s">
        <v>13</v>
      </c>
    </row>
    <row r="70" spans="1:10" s="12" customFormat="1">
      <c r="C70" s="109"/>
      <c r="D70" s="110"/>
      <c r="E70" s="52" t="s">
        <v>150</v>
      </c>
      <c r="F70" s="19" t="s">
        <v>151</v>
      </c>
      <c r="G70" s="52" t="s">
        <v>150</v>
      </c>
      <c r="H70" s="19" t="s">
        <v>151</v>
      </c>
      <c r="I70" s="114"/>
    </row>
    <row r="71" spans="1:10">
      <c r="C71" s="91" t="s">
        <v>152</v>
      </c>
      <c r="D71" s="92"/>
      <c r="E71" s="55">
        <f>COUNTIF(F12:F67,"Xuất sắc")</f>
        <v>0</v>
      </c>
      <c r="F71" s="56">
        <f t="shared" ref="F71:F76" si="2">E71*100/$A$67</f>
        <v>0</v>
      </c>
      <c r="G71" s="55">
        <f>COUNTIF(H12:H67,"Xuất sắc")</f>
        <v>0</v>
      </c>
      <c r="H71" s="56">
        <f t="shared" ref="H71:H76" si="3">G71*100/$A$67</f>
        <v>0</v>
      </c>
      <c r="I71" s="57"/>
    </row>
    <row r="72" spans="1:10">
      <c r="C72" s="91" t="s">
        <v>153</v>
      </c>
      <c r="D72" s="92"/>
      <c r="E72" s="55">
        <f>COUNTIF(F12:F67,"Tốt")</f>
        <v>0</v>
      </c>
      <c r="F72" s="56">
        <f t="shared" si="2"/>
        <v>0</v>
      </c>
      <c r="G72" s="55">
        <f>COUNTIF(H12:H67,"Tốt")</f>
        <v>0</v>
      </c>
      <c r="H72" s="56">
        <f t="shared" si="3"/>
        <v>0</v>
      </c>
      <c r="I72" s="57"/>
    </row>
    <row r="73" spans="1:10">
      <c r="C73" s="91" t="s">
        <v>154</v>
      </c>
      <c r="D73" s="92"/>
      <c r="E73" s="55">
        <f>COUNTIF(F12:F67,"Khá")</f>
        <v>0</v>
      </c>
      <c r="F73" s="56">
        <f t="shared" si="2"/>
        <v>0</v>
      </c>
      <c r="G73" s="55">
        <f>COUNTIF(H12:H67,"Khá")</f>
        <v>0</v>
      </c>
      <c r="H73" s="56">
        <f t="shared" si="3"/>
        <v>0</v>
      </c>
      <c r="I73" s="57"/>
    </row>
    <row r="74" spans="1:10">
      <c r="C74" s="91" t="s">
        <v>155</v>
      </c>
      <c r="D74" s="92"/>
      <c r="E74" s="55">
        <f>COUNTIF(F12:F67,"TB")</f>
        <v>0</v>
      </c>
      <c r="F74" s="56">
        <f t="shared" si="2"/>
        <v>0</v>
      </c>
      <c r="G74" s="55">
        <f>COUNTIF(H12:H67,"TB")</f>
        <v>0</v>
      </c>
      <c r="H74" s="56">
        <f t="shared" si="3"/>
        <v>0</v>
      </c>
      <c r="I74" s="57"/>
    </row>
    <row r="75" spans="1:10">
      <c r="C75" s="91" t="s">
        <v>156</v>
      </c>
      <c r="D75" s="92"/>
      <c r="E75" s="55">
        <f>COUNTIF(F12:F67,"Yếu")</f>
        <v>0</v>
      </c>
      <c r="F75" s="56">
        <f t="shared" si="2"/>
        <v>0</v>
      </c>
      <c r="G75" s="55">
        <f>COUNTIF(H12:H67,"Yếu")</f>
        <v>0</v>
      </c>
      <c r="H75" s="56">
        <f t="shared" si="3"/>
        <v>0</v>
      </c>
      <c r="I75" s="57"/>
    </row>
    <row r="76" spans="1:10" ht="15.75" thickBot="1">
      <c r="C76" s="115" t="s">
        <v>157</v>
      </c>
      <c r="D76" s="116"/>
      <c r="E76" s="58">
        <f>COUNTIF(F12:F67,"Không XL")</f>
        <v>56</v>
      </c>
      <c r="F76" s="59">
        <f t="shared" si="2"/>
        <v>100</v>
      </c>
      <c r="G76" s="58">
        <f>COUNTIF(H12:H67,"Không XL")</f>
        <v>56</v>
      </c>
      <c r="H76" s="59">
        <f t="shared" si="3"/>
        <v>100</v>
      </c>
      <c r="I76" s="60"/>
    </row>
    <row r="77" spans="1:10">
      <c r="C77" s="64"/>
      <c r="D77" s="64"/>
      <c r="F77" s="61"/>
    </row>
    <row r="78" spans="1:10" ht="15.75">
      <c r="E78" s="117" t="s">
        <v>158</v>
      </c>
      <c r="F78" s="117"/>
      <c r="G78" s="117"/>
      <c r="H78" s="117"/>
      <c r="I78" s="117"/>
    </row>
    <row r="79" spans="1:10">
      <c r="A79" s="79" t="s">
        <v>159</v>
      </c>
      <c r="B79" s="79"/>
      <c r="C79" s="79"/>
      <c r="D79" s="79"/>
      <c r="E79" s="79"/>
      <c r="F79" s="79" t="s">
        <v>144</v>
      </c>
      <c r="G79" s="79"/>
      <c r="H79" s="79"/>
      <c r="I79" s="62" t="s">
        <v>160</v>
      </c>
      <c r="J79" s="62"/>
    </row>
    <row r="83" spans="1:1">
      <c r="A83" s="4">
        <v>1</v>
      </c>
    </row>
  </sheetData>
  <mergeCells count="30">
    <mergeCell ref="A2:D2"/>
    <mergeCell ref="E2:I2"/>
    <mergeCell ref="A3:D3"/>
    <mergeCell ref="E3:I3"/>
    <mergeCell ref="A4:D4"/>
    <mergeCell ref="E4:I4"/>
    <mergeCell ref="C71:D71"/>
    <mergeCell ref="A5:D5"/>
    <mergeCell ref="A6:I6"/>
    <mergeCell ref="A7:I7"/>
    <mergeCell ref="A8:I8"/>
    <mergeCell ref="A10:A11"/>
    <mergeCell ref="B10:B11"/>
    <mergeCell ref="C10:D11"/>
    <mergeCell ref="E10:F10"/>
    <mergeCell ref="G10:H10"/>
    <mergeCell ref="I10:I11"/>
    <mergeCell ref="C68:I68"/>
    <mergeCell ref="C69:D70"/>
    <mergeCell ref="E69:F69"/>
    <mergeCell ref="G69:H69"/>
    <mergeCell ref="I69:I70"/>
    <mergeCell ref="A79:E79"/>
    <mergeCell ref="F79:H79"/>
    <mergeCell ref="C72:D72"/>
    <mergeCell ref="C73:D73"/>
    <mergeCell ref="C74:D74"/>
    <mergeCell ref="C75:D75"/>
    <mergeCell ref="C76:D76"/>
    <mergeCell ref="E78:I78"/>
  </mergeCells>
  <conditionalFormatting sqref="F12:F67 H12:H67">
    <cfRule type="cellIs" dxfId="9" priority="1" stopIfTrue="1" operator="equal">
      <formula>"SVG"</formula>
    </cfRule>
    <cfRule type="cellIs" dxfId="8" priority="2" stopIfTrue="1" operator="equal">
      <formula>"SVXS"</formula>
    </cfRule>
  </conditionalFormatting>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3"/>
  <sheetViews>
    <sheetView workbookViewId="0">
      <selection sqref="A1:XFD1048576"/>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0" t="s">
        <v>134</v>
      </c>
      <c r="B2" s="90"/>
      <c r="C2" s="90"/>
      <c r="D2" s="90"/>
      <c r="E2" s="80" t="s">
        <v>135</v>
      </c>
      <c r="F2" s="80"/>
      <c r="G2" s="80"/>
      <c r="H2" s="80"/>
      <c r="I2" s="80"/>
      <c r="J2" s="3"/>
      <c r="K2" s="3"/>
      <c r="L2" s="3"/>
      <c r="M2" s="3"/>
      <c r="N2" s="3"/>
      <c r="O2" s="3"/>
      <c r="P2" s="3"/>
      <c r="Q2" s="3"/>
      <c r="R2" s="3"/>
      <c r="S2" s="3"/>
      <c r="T2" s="3"/>
    </row>
    <row r="3" spans="1:20" ht="17.100000000000001" customHeight="1">
      <c r="A3" s="80" t="s">
        <v>136</v>
      </c>
      <c r="B3" s="80"/>
      <c r="C3" s="80"/>
      <c r="D3" s="80"/>
      <c r="E3" s="81" t="s">
        <v>137</v>
      </c>
      <c r="F3" s="81"/>
      <c r="G3" s="81"/>
      <c r="H3" s="81"/>
      <c r="I3" s="81"/>
      <c r="J3" s="3"/>
      <c r="K3" s="3"/>
      <c r="L3" s="3"/>
      <c r="M3" s="3"/>
      <c r="N3" s="3"/>
      <c r="O3" s="3"/>
      <c r="P3" s="3"/>
      <c r="Q3" s="3"/>
      <c r="R3" s="3"/>
      <c r="S3" s="3"/>
      <c r="T3" s="3"/>
    </row>
    <row r="4" spans="1:20" ht="17.100000000000001" customHeight="1">
      <c r="A4" s="80" t="s">
        <v>138</v>
      </c>
      <c r="B4" s="80"/>
      <c r="C4" s="80"/>
      <c r="D4" s="80"/>
      <c r="E4" s="79"/>
      <c r="F4" s="79"/>
      <c r="G4" s="79"/>
      <c r="H4" s="79"/>
      <c r="I4" s="79"/>
      <c r="J4" s="3"/>
      <c r="K4" s="3"/>
      <c r="L4" s="3"/>
      <c r="M4" s="3"/>
      <c r="N4" s="3"/>
      <c r="O4" s="3"/>
      <c r="P4" s="3"/>
      <c r="Q4" s="3"/>
      <c r="R4" s="3"/>
      <c r="S4" s="3"/>
      <c r="T4" s="3"/>
    </row>
    <row r="5" spans="1:20" s="49" customFormat="1" ht="12" customHeight="1">
      <c r="A5" s="93"/>
      <c r="B5" s="93"/>
      <c r="C5" s="93"/>
      <c r="D5" s="93"/>
      <c r="E5" s="48"/>
      <c r="J5" s="48"/>
      <c r="K5" s="48"/>
      <c r="L5" s="48"/>
      <c r="M5" s="48"/>
      <c r="N5" s="48"/>
      <c r="O5" s="48"/>
      <c r="P5" s="48"/>
      <c r="Q5" s="48"/>
      <c r="R5" s="48"/>
      <c r="S5" s="48"/>
      <c r="T5" s="48"/>
    </row>
    <row r="6" spans="1:20" ht="24.95" customHeight="1">
      <c r="A6" s="94" t="s">
        <v>139</v>
      </c>
      <c r="B6" s="94"/>
      <c r="C6" s="94"/>
      <c r="D6" s="94"/>
      <c r="E6" s="94"/>
      <c r="F6" s="94"/>
      <c r="G6" s="94"/>
      <c r="H6" s="94"/>
      <c r="I6" s="94"/>
      <c r="J6" s="5"/>
      <c r="K6" s="5"/>
      <c r="L6" s="5"/>
      <c r="M6" s="5"/>
      <c r="N6" s="5"/>
      <c r="O6" s="5"/>
      <c r="P6" s="5"/>
      <c r="Q6" s="5"/>
      <c r="R6" s="5"/>
      <c r="S6" s="5"/>
      <c r="T6" s="5"/>
    </row>
    <row r="7" spans="1:20" s="8" customFormat="1" ht="20.100000000000001" customHeight="1">
      <c r="A7" s="94" t="s">
        <v>140</v>
      </c>
      <c r="B7" s="94"/>
      <c r="C7" s="94"/>
      <c r="D7" s="94"/>
      <c r="E7" s="94"/>
      <c r="F7" s="94"/>
      <c r="G7" s="94"/>
      <c r="H7" s="94"/>
      <c r="I7" s="94"/>
      <c r="J7" s="50"/>
      <c r="K7" s="50"/>
      <c r="L7" s="50"/>
      <c r="M7" s="50"/>
      <c r="N7" s="50"/>
      <c r="O7" s="50"/>
      <c r="P7" s="50"/>
      <c r="Q7" s="50"/>
      <c r="R7" s="50"/>
      <c r="S7" s="50"/>
      <c r="T7" s="50"/>
    </row>
    <row r="8" spans="1:20" s="8" customFormat="1" ht="18" customHeight="1">
      <c r="A8" s="95" t="s">
        <v>141</v>
      </c>
      <c r="B8" s="95"/>
      <c r="C8" s="95"/>
      <c r="D8" s="95"/>
      <c r="E8" s="95"/>
      <c r="F8" s="95"/>
      <c r="G8" s="95"/>
      <c r="H8" s="95"/>
      <c r="I8" s="95"/>
      <c r="J8" s="7"/>
      <c r="K8" s="7"/>
      <c r="L8" s="7"/>
      <c r="M8" s="7"/>
      <c r="N8" s="7"/>
      <c r="O8" s="7"/>
      <c r="P8" s="7"/>
      <c r="Q8" s="7"/>
      <c r="R8" s="7"/>
      <c r="S8" s="7"/>
      <c r="T8" s="7"/>
    </row>
    <row r="9" spans="1:20" s="8" customFormat="1" ht="12" customHeight="1">
      <c r="A9" s="66"/>
      <c r="B9" s="66"/>
      <c r="C9" s="66"/>
      <c r="D9" s="66"/>
      <c r="E9" s="66"/>
      <c r="F9" s="66"/>
      <c r="G9" s="66"/>
      <c r="H9" s="66"/>
      <c r="I9" s="66"/>
      <c r="J9" s="7"/>
      <c r="K9" s="7"/>
      <c r="L9" s="7"/>
      <c r="M9" s="7"/>
      <c r="N9" s="7"/>
      <c r="O9" s="7"/>
      <c r="P9" s="7"/>
      <c r="Q9" s="7"/>
      <c r="R9" s="7"/>
      <c r="S9" s="7"/>
      <c r="T9" s="7"/>
    </row>
    <row r="10" spans="1:20" s="12" customFormat="1" ht="18" customHeight="1">
      <c r="A10" s="96" t="s">
        <v>0</v>
      </c>
      <c r="B10" s="96" t="s">
        <v>142</v>
      </c>
      <c r="C10" s="99" t="s">
        <v>143</v>
      </c>
      <c r="D10" s="100"/>
      <c r="E10" s="103" t="s">
        <v>144</v>
      </c>
      <c r="F10" s="104"/>
      <c r="G10" s="103" t="s">
        <v>145</v>
      </c>
      <c r="H10" s="104"/>
      <c r="I10" s="105" t="s">
        <v>13</v>
      </c>
    </row>
    <row r="11" spans="1:20" s="12" customFormat="1" ht="30" customHeight="1">
      <c r="A11" s="97"/>
      <c r="B11" s="98"/>
      <c r="C11" s="101"/>
      <c r="D11" s="102"/>
      <c r="E11" s="52" t="s">
        <v>146</v>
      </c>
      <c r="F11" s="52" t="s">
        <v>147</v>
      </c>
      <c r="G11" s="52" t="s">
        <v>146</v>
      </c>
      <c r="H11" s="52" t="s">
        <v>147</v>
      </c>
      <c r="I11" s="97"/>
    </row>
    <row r="12" spans="1:20" s="12" customFormat="1" ht="17.45" customHeight="1">
      <c r="A12" s="65">
        <v>1</v>
      </c>
      <c r="B12" s="67" t="s">
        <v>161</v>
      </c>
      <c r="C12" s="68" t="s">
        <v>162</v>
      </c>
      <c r="D12" s="69" t="s">
        <v>163</v>
      </c>
      <c r="E12" s="65"/>
      <c r="F12" s="53" t="str">
        <f>IF(AND(E12&gt;=90),"Xuất sắc",IF(AND(E12&gt;=80),"Tốt",IF(AND(E12&gt;=70),"Khá",IF(AND(E12&gt;=60),"TB",IF(AND(E12&gt;=50),"TB",IF(AND(E12&lt;50),IF(AND(E12&gt;0),"Yếu",IF(AND(E12=0),"Không XL"," "))))))))</f>
        <v>Không XL</v>
      </c>
      <c r="G12" s="65"/>
      <c r="H12" s="53" t="str">
        <f>IF(AND(G12&gt;=90),"Xuất sắc",IF(AND(G12&gt;=80),"Tốt",IF(AND(G12&gt;=70),"Khá",IF(AND(G12&gt;=60),"TB",IF(AND(G12&gt;=50),"TB",IF(AND(G12&lt;50),IF(AND(G12&gt;0),"Yếu",IF(AND(G12=0),"Không XL"," "))))))))</f>
        <v>Không XL</v>
      </c>
      <c r="I12" s="70" t="s">
        <v>313</v>
      </c>
    </row>
    <row r="13" spans="1:20" s="12" customFormat="1" ht="17.45" customHeight="1">
      <c r="A13" s="65">
        <v>2</v>
      </c>
      <c r="B13" s="67" t="s">
        <v>164</v>
      </c>
      <c r="C13" s="68" t="s">
        <v>165</v>
      </c>
      <c r="D13" s="69" t="s">
        <v>166</v>
      </c>
      <c r="E13" s="65"/>
      <c r="F13" s="63" t="str">
        <f t="shared" ref="F13:F67" si="0">IF(AND(E13&gt;=90),"Xuất sắc",IF(AND(E13&gt;=80),"Tốt",IF(AND(E13&gt;=70),"Khá",IF(AND(E13&gt;=60),"TB",IF(AND(E13&gt;=50),"TB",IF(AND(E13&lt;50),IF(AND(E13&gt;0),"Yếu",IF(AND(E13=0),"Không XL"," "))))))))</f>
        <v>Không XL</v>
      </c>
      <c r="G13" s="65"/>
      <c r="H13" s="63" t="str">
        <f t="shared" ref="H13:H67" si="1">IF(AND(G13&gt;=90),"Xuất sắc",IF(AND(G13&gt;=80),"Tốt",IF(AND(G13&gt;=70),"Khá",IF(AND(G13&gt;=60),"TB",IF(AND(G13&gt;=50),"TB",IF(AND(G13&lt;50),IF(AND(G13&gt;0),"Yếu",IF(AND(G13=0),"Không XL"," "))))))))</f>
        <v>Không XL</v>
      </c>
      <c r="I13" s="54"/>
    </row>
    <row r="14" spans="1:20" s="12" customFormat="1" ht="17.45" customHeight="1">
      <c r="A14" s="65">
        <v>3</v>
      </c>
      <c r="B14" s="67" t="s">
        <v>167</v>
      </c>
      <c r="C14" s="68" t="s">
        <v>168</v>
      </c>
      <c r="D14" s="69" t="s">
        <v>166</v>
      </c>
      <c r="E14" s="65"/>
      <c r="F14" s="63" t="str">
        <f t="shared" si="0"/>
        <v>Không XL</v>
      </c>
      <c r="G14" s="65"/>
      <c r="H14" s="63" t="str">
        <f t="shared" si="1"/>
        <v>Không XL</v>
      </c>
      <c r="I14" s="54"/>
    </row>
    <row r="15" spans="1:20" s="12" customFormat="1" ht="17.45" customHeight="1">
      <c r="A15" s="65">
        <v>4</v>
      </c>
      <c r="B15" s="67" t="s">
        <v>169</v>
      </c>
      <c r="C15" s="68" t="s">
        <v>170</v>
      </c>
      <c r="D15" s="69" t="s">
        <v>166</v>
      </c>
      <c r="E15" s="65"/>
      <c r="F15" s="63" t="str">
        <f t="shared" si="0"/>
        <v>Không XL</v>
      </c>
      <c r="G15" s="65"/>
      <c r="H15" s="63" t="str">
        <f t="shared" si="1"/>
        <v>Không XL</v>
      </c>
      <c r="I15" s="14"/>
    </row>
    <row r="16" spans="1:20" s="12" customFormat="1" ht="17.45" customHeight="1">
      <c r="A16" s="65">
        <v>5</v>
      </c>
      <c r="B16" s="67" t="s">
        <v>171</v>
      </c>
      <c r="C16" s="68" t="s">
        <v>172</v>
      </c>
      <c r="D16" s="69" t="s">
        <v>173</v>
      </c>
      <c r="E16" s="65"/>
      <c r="F16" s="63" t="str">
        <f t="shared" si="0"/>
        <v>Không XL</v>
      </c>
      <c r="G16" s="65"/>
      <c r="H16" s="63" t="str">
        <f t="shared" si="1"/>
        <v>Không XL</v>
      </c>
      <c r="I16" s="14"/>
    </row>
    <row r="17" spans="1:9" s="12" customFormat="1">
      <c r="A17" s="65">
        <v>6</v>
      </c>
      <c r="B17" s="67" t="s">
        <v>174</v>
      </c>
      <c r="C17" s="68" t="s">
        <v>175</v>
      </c>
      <c r="D17" s="69" t="s">
        <v>176</v>
      </c>
      <c r="E17" s="65"/>
      <c r="F17" s="63" t="str">
        <f t="shared" si="0"/>
        <v>Không XL</v>
      </c>
      <c r="G17" s="65"/>
      <c r="H17" s="63" t="str">
        <f t="shared" si="1"/>
        <v>Không XL</v>
      </c>
      <c r="I17" s="14"/>
    </row>
    <row r="18" spans="1:9" s="12" customFormat="1">
      <c r="A18" s="65">
        <v>7</v>
      </c>
      <c r="B18" s="67" t="s">
        <v>177</v>
      </c>
      <c r="C18" s="68" t="s">
        <v>178</v>
      </c>
      <c r="D18" s="69" t="s">
        <v>179</v>
      </c>
      <c r="E18" s="65"/>
      <c r="F18" s="63" t="str">
        <f t="shared" si="0"/>
        <v>Không XL</v>
      </c>
      <c r="G18" s="65"/>
      <c r="H18" s="63" t="str">
        <f t="shared" si="1"/>
        <v>Không XL</v>
      </c>
      <c r="I18" s="14"/>
    </row>
    <row r="19" spans="1:9" s="12" customFormat="1">
      <c r="A19" s="65">
        <v>8</v>
      </c>
      <c r="B19" s="67" t="s">
        <v>180</v>
      </c>
      <c r="C19" s="68" t="s">
        <v>181</v>
      </c>
      <c r="D19" s="69" t="s">
        <v>182</v>
      </c>
      <c r="E19" s="65"/>
      <c r="F19" s="63" t="str">
        <f t="shared" si="0"/>
        <v>Không XL</v>
      </c>
      <c r="G19" s="65"/>
      <c r="H19" s="63" t="str">
        <f t="shared" si="1"/>
        <v>Không XL</v>
      </c>
      <c r="I19" s="14"/>
    </row>
    <row r="20" spans="1:9" s="12" customFormat="1">
      <c r="A20" s="65">
        <v>9</v>
      </c>
      <c r="B20" s="67" t="s">
        <v>183</v>
      </c>
      <c r="C20" s="68" t="s">
        <v>184</v>
      </c>
      <c r="D20" s="69" t="s">
        <v>185</v>
      </c>
      <c r="E20" s="65"/>
      <c r="F20" s="63" t="str">
        <f t="shared" si="0"/>
        <v>Không XL</v>
      </c>
      <c r="G20" s="65"/>
      <c r="H20" s="63" t="str">
        <f t="shared" si="1"/>
        <v>Không XL</v>
      </c>
      <c r="I20" s="54"/>
    </row>
    <row r="21" spans="1:9" s="12" customFormat="1">
      <c r="A21" s="65">
        <v>10</v>
      </c>
      <c r="B21" s="67" t="s">
        <v>186</v>
      </c>
      <c r="C21" s="68" t="s">
        <v>187</v>
      </c>
      <c r="D21" s="69" t="s">
        <v>185</v>
      </c>
      <c r="E21" s="65"/>
      <c r="F21" s="63" t="str">
        <f t="shared" si="0"/>
        <v>Không XL</v>
      </c>
      <c r="G21" s="65"/>
      <c r="H21" s="63" t="str">
        <f t="shared" si="1"/>
        <v>Không XL</v>
      </c>
      <c r="I21" s="54"/>
    </row>
    <row r="22" spans="1:9" s="12" customFormat="1">
      <c r="A22" s="65">
        <v>11</v>
      </c>
      <c r="B22" s="67" t="s">
        <v>188</v>
      </c>
      <c r="C22" s="68" t="s">
        <v>189</v>
      </c>
      <c r="D22" s="69" t="s">
        <v>190</v>
      </c>
      <c r="E22" s="65"/>
      <c r="F22" s="63" t="str">
        <f t="shared" si="0"/>
        <v>Không XL</v>
      </c>
      <c r="G22" s="65"/>
      <c r="H22" s="63" t="str">
        <f t="shared" si="1"/>
        <v>Không XL</v>
      </c>
      <c r="I22" s="54"/>
    </row>
    <row r="23" spans="1:9" s="12" customFormat="1">
      <c r="A23" s="65">
        <v>12</v>
      </c>
      <c r="B23" s="67" t="s">
        <v>191</v>
      </c>
      <c r="C23" s="68" t="s">
        <v>192</v>
      </c>
      <c r="D23" s="69" t="s">
        <v>193</v>
      </c>
      <c r="E23" s="65"/>
      <c r="F23" s="63" t="str">
        <f t="shared" si="0"/>
        <v>Không XL</v>
      </c>
      <c r="G23" s="65"/>
      <c r="H23" s="63" t="str">
        <f t="shared" si="1"/>
        <v>Không XL</v>
      </c>
      <c r="I23" s="14"/>
    </row>
    <row r="24" spans="1:9" s="12" customFormat="1">
      <c r="A24" s="65">
        <v>13</v>
      </c>
      <c r="B24" s="67" t="s">
        <v>194</v>
      </c>
      <c r="C24" s="68" t="s">
        <v>195</v>
      </c>
      <c r="D24" s="69" t="s">
        <v>196</v>
      </c>
      <c r="E24" s="65"/>
      <c r="F24" s="63" t="str">
        <f t="shared" si="0"/>
        <v>Không XL</v>
      </c>
      <c r="G24" s="65"/>
      <c r="H24" s="63" t="str">
        <f t="shared" si="1"/>
        <v>Không XL</v>
      </c>
      <c r="I24" s="14"/>
    </row>
    <row r="25" spans="1:9" s="12" customFormat="1">
      <c r="A25" s="65">
        <v>14</v>
      </c>
      <c r="B25" s="67" t="s">
        <v>197</v>
      </c>
      <c r="C25" s="68" t="s">
        <v>198</v>
      </c>
      <c r="D25" s="69" t="s">
        <v>199</v>
      </c>
      <c r="E25" s="65"/>
      <c r="F25" s="63" t="str">
        <f t="shared" si="0"/>
        <v>Không XL</v>
      </c>
      <c r="G25" s="65"/>
      <c r="H25" s="63" t="str">
        <f t="shared" si="1"/>
        <v>Không XL</v>
      </c>
      <c r="I25" s="14"/>
    </row>
    <row r="26" spans="1:9" s="12" customFormat="1">
      <c r="A26" s="65">
        <v>15</v>
      </c>
      <c r="B26" s="67" t="s">
        <v>200</v>
      </c>
      <c r="C26" s="68" t="s">
        <v>201</v>
      </c>
      <c r="D26" s="69" t="s">
        <v>202</v>
      </c>
      <c r="E26" s="65"/>
      <c r="F26" s="63" t="str">
        <f t="shared" si="0"/>
        <v>Không XL</v>
      </c>
      <c r="G26" s="65"/>
      <c r="H26" s="63" t="str">
        <f t="shared" si="1"/>
        <v>Không XL</v>
      </c>
      <c r="I26" s="14"/>
    </row>
    <row r="27" spans="1:9" s="12" customFormat="1">
      <c r="A27" s="65">
        <v>16</v>
      </c>
      <c r="B27" s="67" t="s">
        <v>203</v>
      </c>
      <c r="C27" s="68" t="s">
        <v>204</v>
      </c>
      <c r="D27" s="69" t="s">
        <v>202</v>
      </c>
      <c r="E27" s="65"/>
      <c r="F27" s="63" t="str">
        <f t="shared" si="0"/>
        <v>Không XL</v>
      </c>
      <c r="G27" s="65"/>
      <c r="H27" s="63" t="str">
        <f t="shared" si="1"/>
        <v>Không XL</v>
      </c>
      <c r="I27" s="14"/>
    </row>
    <row r="28" spans="1:9" s="12" customFormat="1">
      <c r="A28" s="65">
        <v>17</v>
      </c>
      <c r="B28" s="67" t="s">
        <v>205</v>
      </c>
      <c r="C28" s="68" t="s">
        <v>187</v>
      </c>
      <c r="D28" s="69" t="s">
        <v>206</v>
      </c>
      <c r="E28" s="65"/>
      <c r="F28" s="63" t="str">
        <f t="shared" si="0"/>
        <v>Không XL</v>
      </c>
      <c r="G28" s="65"/>
      <c r="H28" s="63" t="str">
        <f t="shared" si="1"/>
        <v>Không XL</v>
      </c>
      <c r="I28" s="14"/>
    </row>
    <row r="29" spans="1:9" s="12" customFormat="1">
      <c r="A29" s="65">
        <v>18</v>
      </c>
      <c r="B29" s="67" t="s">
        <v>207</v>
      </c>
      <c r="C29" s="68" t="s">
        <v>208</v>
      </c>
      <c r="D29" s="69" t="s">
        <v>209</v>
      </c>
      <c r="E29" s="65"/>
      <c r="F29" s="63" t="str">
        <f t="shared" si="0"/>
        <v>Không XL</v>
      </c>
      <c r="G29" s="65"/>
      <c r="H29" s="63" t="str">
        <f t="shared" si="1"/>
        <v>Không XL</v>
      </c>
      <c r="I29" s="14"/>
    </row>
    <row r="30" spans="1:9" s="12" customFormat="1">
      <c r="A30" s="65">
        <v>19</v>
      </c>
      <c r="B30" s="67" t="s">
        <v>210</v>
      </c>
      <c r="C30" s="68" t="s">
        <v>211</v>
      </c>
      <c r="D30" s="69" t="s">
        <v>212</v>
      </c>
      <c r="E30" s="65"/>
      <c r="F30" s="63" t="str">
        <f t="shared" si="0"/>
        <v>Không XL</v>
      </c>
      <c r="G30" s="65"/>
      <c r="H30" s="63" t="str">
        <f t="shared" si="1"/>
        <v>Không XL</v>
      </c>
      <c r="I30" s="14"/>
    </row>
    <row r="31" spans="1:9" s="12" customFormat="1">
      <c r="A31" s="65">
        <v>20</v>
      </c>
      <c r="B31" s="67" t="s">
        <v>213</v>
      </c>
      <c r="C31" s="68" t="s">
        <v>214</v>
      </c>
      <c r="D31" s="69" t="s">
        <v>212</v>
      </c>
      <c r="E31" s="65"/>
      <c r="F31" s="63" t="str">
        <f t="shared" si="0"/>
        <v>Không XL</v>
      </c>
      <c r="G31" s="65"/>
      <c r="H31" s="63" t="str">
        <f t="shared" si="1"/>
        <v>Không XL</v>
      </c>
      <c r="I31" s="54"/>
    </row>
    <row r="32" spans="1:9" s="12" customFormat="1">
      <c r="A32" s="65">
        <v>21</v>
      </c>
      <c r="B32" s="67" t="s">
        <v>215</v>
      </c>
      <c r="C32" s="68" t="s">
        <v>216</v>
      </c>
      <c r="D32" s="69" t="s">
        <v>217</v>
      </c>
      <c r="E32" s="65"/>
      <c r="F32" s="63" t="str">
        <f t="shared" si="0"/>
        <v>Không XL</v>
      </c>
      <c r="G32" s="65"/>
      <c r="H32" s="63" t="str">
        <f t="shared" si="1"/>
        <v>Không XL</v>
      </c>
      <c r="I32" s="14"/>
    </row>
    <row r="33" spans="1:9" s="12" customFormat="1">
      <c r="A33" s="65">
        <v>22</v>
      </c>
      <c r="B33" s="67" t="s">
        <v>218</v>
      </c>
      <c r="C33" s="68" t="s">
        <v>219</v>
      </c>
      <c r="D33" s="69" t="s">
        <v>220</v>
      </c>
      <c r="E33" s="65"/>
      <c r="F33" s="63" t="str">
        <f t="shared" si="0"/>
        <v>Không XL</v>
      </c>
      <c r="G33" s="65"/>
      <c r="H33" s="63" t="str">
        <f t="shared" si="1"/>
        <v>Không XL</v>
      </c>
      <c r="I33" s="14"/>
    </row>
    <row r="34" spans="1:9" s="12" customFormat="1">
      <c r="A34" s="65">
        <v>23</v>
      </c>
      <c r="B34" s="67" t="s">
        <v>221</v>
      </c>
      <c r="C34" s="68" t="s">
        <v>222</v>
      </c>
      <c r="D34" s="69" t="s">
        <v>223</v>
      </c>
      <c r="E34" s="65"/>
      <c r="F34" s="63" t="str">
        <f t="shared" si="0"/>
        <v>Không XL</v>
      </c>
      <c r="G34" s="65"/>
      <c r="H34" s="63" t="str">
        <f t="shared" si="1"/>
        <v>Không XL</v>
      </c>
      <c r="I34" s="14"/>
    </row>
    <row r="35" spans="1:9" s="12" customFormat="1">
      <c r="A35" s="65">
        <v>24</v>
      </c>
      <c r="B35" s="67" t="s">
        <v>224</v>
      </c>
      <c r="C35" s="68" t="s">
        <v>198</v>
      </c>
      <c r="D35" s="69" t="s">
        <v>225</v>
      </c>
      <c r="E35" s="65"/>
      <c r="F35" s="63" t="str">
        <f t="shared" si="0"/>
        <v>Không XL</v>
      </c>
      <c r="G35" s="65"/>
      <c r="H35" s="63" t="str">
        <f t="shared" si="1"/>
        <v>Không XL</v>
      </c>
      <c r="I35" s="14"/>
    </row>
    <row r="36" spans="1:9" s="12" customFormat="1">
      <c r="A36" s="65">
        <v>25</v>
      </c>
      <c r="B36" s="67" t="s">
        <v>226</v>
      </c>
      <c r="C36" s="68" t="s">
        <v>227</v>
      </c>
      <c r="D36" s="69" t="s">
        <v>228</v>
      </c>
      <c r="E36" s="65"/>
      <c r="F36" s="63" t="str">
        <f t="shared" si="0"/>
        <v>Không XL</v>
      </c>
      <c r="G36" s="65"/>
      <c r="H36" s="63" t="str">
        <f t="shared" si="1"/>
        <v>Không XL</v>
      </c>
      <c r="I36" s="14"/>
    </row>
    <row r="37" spans="1:9" s="12" customFormat="1">
      <c r="A37" s="65">
        <v>26</v>
      </c>
      <c r="B37" s="67" t="s">
        <v>229</v>
      </c>
      <c r="C37" s="68" t="s">
        <v>230</v>
      </c>
      <c r="D37" s="69" t="s">
        <v>231</v>
      </c>
      <c r="E37" s="65"/>
      <c r="F37" s="63" t="str">
        <f t="shared" si="0"/>
        <v>Không XL</v>
      </c>
      <c r="G37" s="65"/>
      <c r="H37" s="63" t="str">
        <f t="shared" si="1"/>
        <v>Không XL</v>
      </c>
      <c r="I37" s="14"/>
    </row>
    <row r="38" spans="1:9" s="12" customFormat="1">
      <c r="A38" s="65">
        <v>27</v>
      </c>
      <c r="B38" s="67" t="s">
        <v>232</v>
      </c>
      <c r="C38" s="68" t="s">
        <v>233</v>
      </c>
      <c r="D38" s="69" t="s">
        <v>234</v>
      </c>
      <c r="E38" s="65"/>
      <c r="F38" s="63" t="str">
        <f t="shared" si="0"/>
        <v>Không XL</v>
      </c>
      <c r="G38" s="65"/>
      <c r="H38" s="63" t="str">
        <f t="shared" si="1"/>
        <v>Không XL</v>
      </c>
      <c r="I38" s="54"/>
    </row>
    <row r="39" spans="1:9" s="12" customFormat="1">
      <c r="A39" s="65">
        <v>28</v>
      </c>
      <c r="B39" s="67" t="s">
        <v>235</v>
      </c>
      <c r="C39" s="68" t="s">
        <v>236</v>
      </c>
      <c r="D39" s="69" t="s">
        <v>237</v>
      </c>
      <c r="E39" s="65"/>
      <c r="F39" s="63" t="str">
        <f t="shared" si="0"/>
        <v>Không XL</v>
      </c>
      <c r="G39" s="65"/>
      <c r="H39" s="63" t="str">
        <f t="shared" si="1"/>
        <v>Không XL</v>
      </c>
      <c r="I39" s="14"/>
    </row>
    <row r="40" spans="1:9" s="12" customFormat="1">
      <c r="A40" s="65">
        <v>29</v>
      </c>
      <c r="B40" s="67" t="s">
        <v>238</v>
      </c>
      <c r="C40" s="68" t="s">
        <v>239</v>
      </c>
      <c r="D40" s="69" t="s">
        <v>240</v>
      </c>
      <c r="E40" s="65"/>
      <c r="F40" s="63" t="str">
        <f t="shared" si="0"/>
        <v>Không XL</v>
      </c>
      <c r="G40" s="65"/>
      <c r="H40" s="63" t="str">
        <f t="shared" si="1"/>
        <v>Không XL</v>
      </c>
      <c r="I40" s="54"/>
    </row>
    <row r="41" spans="1:9" s="12" customFormat="1">
      <c r="A41" s="65">
        <v>30</v>
      </c>
      <c r="B41" s="67" t="s">
        <v>241</v>
      </c>
      <c r="C41" s="68" t="s">
        <v>242</v>
      </c>
      <c r="D41" s="69" t="s">
        <v>240</v>
      </c>
      <c r="E41" s="65"/>
      <c r="F41" s="63" t="str">
        <f t="shared" si="0"/>
        <v>Không XL</v>
      </c>
      <c r="G41" s="65"/>
      <c r="H41" s="63" t="str">
        <f t="shared" si="1"/>
        <v>Không XL</v>
      </c>
      <c r="I41" s="54"/>
    </row>
    <row r="42" spans="1:9" s="12" customFormat="1">
      <c r="A42" s="65">
        <v>31</v>
      </c>
      <c r="B42" s="67" t="s">
        <v>243</v>
      </c>
      <c r="C42" s="68" t="s">
        <v>244</v>
      </c>
      <c r="D42" s="69" t="s">
        <v>245</v>
      </c>
      <c r="E42" s="65"/>
      <c r="F42" s="63" t="str">
        <f t="shared" si="0"/>
        <v>Không XL</v>
      </c>
      <c r="G42" s="65"/>
      <c r="H42" s="63" t="str">
        <f t="shared" si="1"/>
        <v>Không XL</v>
      </c>
      <c r="I42" s="54"/>
    </row>
    <row r="43" spans="1:9" s="12" customFormat="1">
      <c r="A43" s="65">
        <v>32</v>
      </c>
      <c r="B43" s="67" t="s">
        <v>246</v>
      </c>
      <c r="C43" s="68" t="s">
        <v>247</v>
      </c>
      <c r="D43" s="69" t="s">
        <v>248</v>
      </c>
      <c r="E43" s="65"/>
      <c r="F43" s="63" t="str">
        <f t="shared" si="0"/>
        <v>Không XL</v>
      </c>
      <c r="G43" s="65"/>
      <c r="H43" s="63" t="str">
        <f t="shared" si="1"/>
        <v>Không XL</v>
      </c>
      <c r="I43" s="14"/>
    </row>
    <row r="44" spans="1:9" s="12" customFormat="1">
      <c r="A44" s="65">
        <v>33</v>
      </c>
      <c r="B44" s="67" t="s">
        <v>249</v>
      </c>
      <c r="C44" s="68" t="s">
        <v>250</v>
      </c>
      <c r="D44" s="69" t="s">
        <v>251</v>
      </c>
      <c r="E44" s="65"/>
      <c r="F44" s="63" t="str">
        <f t="shared" si="0"/>
        <v>Không XL</v>
      </c>
      <c r="G44" s="65"/>
      <c r="H44" s="63" t="str">
        <f t="shared" si="1"/>
        <v>Không XL</v>
      </c>
      <c r="I44" s="14"/>
    </row>
    <row r="45" spans="1:9" s="12" customFormat="1">
      <c r="A45" s="65">
        <v>34</v>
      </c>
      <c r="B45" s="67" t="s">
        <v>252</v>
      </c>
      <c r="C45" s="68" t="s">
        <v>253</v>
      </c>
      <c r="D45" s="69" t="s">
        <v>251</v>
      </c>
      <c r="E45" s="65"/>
      <c r="F45" s="63" t="str">
        <f t="shared" si="0"/>
        <v>Không XL</v>
      </c>
      <c r="G45" s="65"/>
      <c r="H45" s="63" t="str">
        <f t="shared" si="1"/>
        <v>Không XL</v>
      </c>
      <c r="I45" s="14"/>
    </row>
    <row r="46" spans="1:9" s="12" customFormat="1">
      <c r="A46" s="65">
        <v>35</v>
      </c>
      <c r="B46" s="67" t="s">
        <v>254</v>
      </c>
      <c r="C46" s="68" t="s">
        <v>253</v>
      </c>
      <c r="D46" s="69" t="s">
        <v>255</v>
      </c>
      <c r="E46" s="65"/>
      <c r="F46" s="63" t="str">
        <f t="shared" si="0"/>
        <v>Không XL</v>
      </c>
      <c r="G46" s="65"/>
      <c r="H46" s="63" t="str">
        <f t="shared" si="1"/>
        <v>Không XL</v>
      </c>
      <c r="I46" s="14"/>
    </row>
    <row r="47" spans="1:9" s="12" customFormat="1">
      <c r="A47" s="65">
        <v>36</v>
      </c>
      <c r="B47" s="67" t="s">
        <v>256</v>
      </c>
      <c r="C47" s="68" t="s">
        <v>257</v>
      </c>
      <c r="D47" s="69" t="s">
        <v>258</v>
      </c>
      <c r="E47" s="65"/>
      <c r="F47" s="63" t="str">
        <f t="shared" si="0"/>
        <v>Không XL</v>
      </c>
      <c r="G47" s="65"/>
      <c r="H47" s="63" t="str">
        <f t="shared" si="1"/>
        <v>Không XL</v>
      </c>
      <c r="I47" s="14"/>
    </row>
    <row r="48" spans="1:9" s="12" customFormat="1">
      <c r="A48" s="65">
        <v>37</v>
      </c>
      <c r="B48" s="67" t="s">
        <v>259</v>
      </c>
      <c r="C48" s="68" t="s">
        <v>260</v>
      </c>
      <c r="D48" s="69" t="s">
        <v>261</v>
      </c>
      <c r="E48" s="65"/>
      <c r="F48" s="63" t="str">
        <f t="shared" si="0"/>
        <v>Không XL</v>
      </c>
      <c r="G48" s="65"/>
      <c r="H48" s="63" t="str">
        <f t="shared" si="1"/>
        <v>Không XL</v>
      </c>
      <c r="I48" s="14"/>
    </row>
    <row r="49" spans="1:9" s="12" customFormat="1">
      <c r="A49" s="65">
        <v>38</v>
      </c>
      <c r="B49" s="67" t="s">
        <v>262</v>
      </c>
      <c r="C49" s="68" t="s">
        <v>263</v>
      </c>
      <c r="D49" s="69" t="s">
        <v>264</v>
      </c>
      <c r="E49" s="65"/>
      <c r="F49" s="63" t="str">
        <f t="shared" si="0"/>
        <v>Không XL</v>
      </c>
      <c r="G49" s="65"/>
      <c r="H49" s="63" t="str">
        <f t="shared" si="1"/>
        <v>Không XL</v>
      </c>
      <c r="I49" s="14"/>
    </row>
    <row r="50" spans="1:9" s="12" customFormat="1">
      <c r="A50" s="65">
        <v>39</v>
      </c>
      <c r="B50" s="67" t="s">
        <v>265</v>
      </c>
      <c r="C50" s="68" t="s">
        <v>263</v>
      </c>
      <c r="D50" s="69" t="s">
        <v>266</v>
      </c>
      <c r="E50" s="65"/>
      <c r="F50" s="63" t="str">
        <f t="shared" si="0"/>
        <v>Không XL</v>
      </c>
      <c r="G50" s="65"/>
      <c r="H50" s="63" t="str">
        <f t="shared" si="1"/>
        <v>Không XL</v>
      </c>
      <c r="I50" s="14"/>
    </row>
    <row r="51" spans="1:9" s="12" customFormat="1">
      <c r="A51" s="65">
        <v>40</v>
      </c>
      <c r="B51" s="67" t="s">
        <v>267</v>
      </c>
      <c r="C51" s="68" t="s">
        <v>268</v>
      </c>
      <c r="D51" s="69" t="s">
        <v>269</v>
      </c>
      <c r="E51" s="65"/>
      <c r="F51" s="63" t="str">
        <f t="shared" si="0"/>
        <v>Không XL</v>
      </c>
      <c r="G51" s="65"/>
      <c r="H51" s="63" t="str">
        <f t="shared" si="1"/>
        <v>Không XL</v>
      </c>
      <c r="I51" s="54"/>
    </row>
    <row r="52" spans="1:9" s="12" customFormat="1">
      <c r="A52" s="65">
        <v>41</v>
      </c>
      <c r="B52" s="67" t="s">
        <v>270</v>
      </c>
      <c r="C52" s="68" t="s">
        <v>271</v>
      </c>
      <c r="D52" s="69" t="s">
        <v>272</v>
      </c>
      <c r="E52" s="65"/>
      <c r="F52" s="63" t="str">
        <f t="shared" si="0"/>
        <v>Không XL</v>
      </c>
      <c r="G52" s="65"/>
      <c r="H52" s="63" t="str">
        <f t="shared" si="1"/>
        <v>Không XL</v>
      </c>
      <c r="I52" s="14"/>
    </row>
    <row r="53" spans="1:9" s="12" customFormat="1">
      <c r="A53" s="65">
        <v>42</v>
      </c>
      <c r="B53" s="67" t="s">
        <v>273</v>
      </c>
      <c r="C53" s="68" t="s">
        <v>274</v>
      </c>
      <c r="D53" s="69" t="s">
        <v>275</v>
      </c>
      <c r="E53" s="65"/>
      <c r="F53" s="63" t="str">
        <f t="shared" si="0"/>
        <v>Không XL</v>
      </c>
      <c r="G53" s="65"/>
      <c r="H53" s="63" t="str">
        <f t="shared" si="1"/>
        <v>Không XL</v>
      </c>
      <c r="I53" s="14"/>
    </row>
    <row r="54" spans="1:9" s="12" customFormat="1">
      <c r="A54" s="65">
        <v>43</v>
      </c>
      <c r="B54" s="67" t="s">
        <v>276</v>
      </c>
      <c r="C54" s="68" t="s">
        <v>277</v>
      </c>
      <c r="D54" s="69" t="s">
        <v>278</v>
      </c>
      <c r="E54" s="65"/>
      <c r="F54" s="63" t="str">
        <f t="shared" si="0"/>
        <v>Không XL</v>
      </c>
      <c r="G54" s="65"/>
      <c r="H54" s="63" t="str">
        <f t="shared" si="1"/>
        <v>Không XL</v>
      </c>
      <c r="I54" s="14"/>
    </row>
    <row r="55" spans="1:9" s="12" customFormat="1">
      <c r="A55" s="65">
        <v>44</v>
      </c>
      <c r="B55" s="67" t="s">
        <v>279</v>
      </c>
      <c r="C55" s="68" t="s">
        <v>280</v>
      </c>
      <c r="D55" s="69" t="s">
        <v>281</v>
      </c>
      <c r="E55" s="65"/>
      <c r="F55" s="63" t="str">
        <f t="shared" si="0"/>
        <v>Không XL</v>
      </c>
      <c r="G55" s="65"/>
      <c r="H55" s="63" t="str">
        <f t="shared" si="1"/>
        <v>Không XL</v>
      </c>
      <c r="I55" s="14"/>
    </row>
    <row r="56" spans="1:9" s="12" customFormat="1">
      <c r="A56" s="65">
        <v>45</v>
      </c>
      <c r="B56" s="67" t="s">
        <v>282</v>
      </c>
      <c r="C56" s="68" t="s">
        <v>283</v>
      </c>
      <c r="D56" s="69" t="s">
        <v>284</v>
      </c>
      <c r="E56" s="65"/>
      <c r="F56" s="63" t="str">
        <f t="shared" si="0"/>
        <v>Không XL</v>
      </c>
      <c r="G56" s="65"/>
      <c r="H56" s="63" t="str">
        <f t="shared" si="1"/>
        <v>Không XL</v>
      </c>
      <c r="I56" s="14"/>
    </row>
    <row r="57" spans="1:9" s="12" customFormat="1">
      <c r="A57" s="65">
        <v>46</v>
      </c>
      <c r="B57" s="67" t="s">
        <v>285</v>
      </c>
      <c r="C57" s="68" t="s">
        <v>286</v>
      </c>
      <c r="D57" s="69" t="s">
        <v>287</v>
      </c>
      <c r="E57" s="65"/>
      <c r="F57" s="63" t="str">
        <f t="shared" si="0"/>
        <v>Không XL</v>
      </c>
      <c r="G57" s="65"/>
      <c r="H57" s="63" t="str">
        <f t="shared" si="1"/>
        <v>Không XL</v>
      </c>
      <c r="I57" s="14"/>
    </row>
    <row r="58" spans="1:9" s="12" customFormat="1">
      <c r="A58" s="65">
        <v>47</v>
      </c>
      <c r="B58" s="67" t="s">
        <v>288</v>
      </c>
      <c r="C58" s="68" t="s">
        <v>289</v>
      </c>
      <c r="D58" s="69" t="s">
        <v>290</v>
      </c>
      <c r="E58" s="65"/>
      <c r="F58" s="63" t="str">
        <f t="shared" si="0"/>
        <v>Không XL</v>
      </c>
      <c r="G58" s="65"/>
      <c r="H58" s="63" t="str">
        <f t="shared" si="1"/>
        <v>Không XL</v>
      </c>
      <c r="I58" s="54"/>
    </row>
    <row r="59" spans="1:9" s="12" customFormat="1">
      <c r="A59" s="65">
        <v>48</v>
      </c>
      <c r="B59" s="67" t="s">
        <v>291</v>
      </c>
      <c r="C59" s="68" t="s">
        <v>292</v>
      </c>
      <c r="D59" s="69" t="s">
        <v>293</v>
      </c>
      <c r="E59" s="65"/>
      <c r="F59" s="63" t="str">
        <f t="shared" si="0"/>
        <v>Không XL</v>
      </c>
      <c r="G59" s="65"/>
      <c r="H59" s="63" t="str">
        <f t="shared" si="1"/>
        <v>Không XL</v>
      </c>
      <c r="I59" s="14"/>
    </row>
    <row r="60" spans="1:9" s="12" customFormat="1">
      <c r="A60" s="65">
        <v>49</v>
      </c>
      <c r="B60" s="67" t="s">
        <v>294</v>
      </c>
      <c r="C60" s="68" t="s">
        <v>295</v>
      </c>
      <c r="D60" s="69" t="s">
        <v>296</v>
      </c>
      <c r="E60" s="65"/>
      <c r="F60" s="63" t="str">
        <f t="shared" si="0"/>
        <v>Không XL</v>
      </c>
      <c r="G60" s="65"/>
      <c r="H60" s="63" t="str">
        <f t="shared" si="1"/>
        <v>Không XL</v>
      </c>
      <c r="I60" s="54"/>
    </row>
    <row r="61" spans="1:9" s="12" customFormat="1">
      <c r="A61" s="65">
        <v>50</v>
      </c>
      <c r="B61" s="67" t="s">
        <v>297</v>
      </c>
      <c r="C61" s="68" t="s">
        <v>178</v>
      </c>
      <c r="D61" s="69" t="s">
        <v>298</v>
      </c>
      <c r="E61" s="65"/>
      <c r="F61" s="63" t="str">
        <f t="shared" si="0"/>
        <v>Không XL</v>
      </c>
      <c r="G61" s="65"/>
      <c r="H61" s="63" t="str">
        <f t="shared" si="1"/>
        <v>Không XL</v>
      </c>
      <c r="I61" s="54"/>
    </row>
    <row r="62" spans="1:9" s="12" customFormat="1">
      <c r="A62" s="65">
        <v>51</v>
      </c>
      <c r="B62" s="67" t="s">
        <v>299</v>
      </c>
      <c r="C62" s="68" t="s">
        <v>195</v>
      </c>
      <c r="D62" s="69" t="s">
        <v>300</v>
      </c>
      <c r="E62" s="65"/>
      <c r="F62" s="63" t="str">
        <f t="shared" si="0"/>
        <v>Không XL</v>
      </c>
      <c r="G62" s="65"/>
      <c r="H62" s="63" t="str">
        <f t="shared" si="1"/>
        <v>Không XL</v>
      </c>
      <c r="I62" s="54"/>
    </row>
    <row r="63" spans="1:9" s="12" customFormat="1">
      <c r="A63" s="65">
        <v>52</v>
      </c>
      <c r="B63" s="67" t="s">
        <v>301</v>
      </c>
      <c r="C63" s="68" t="s">
        <v>302</v>
      </c>
      <c r="D63" s="69" t="s">
        <v>303</v>
      </c>
      <c r="E63" s="65"/>
      <c r="F63" s="63" t="str">
        <f t="shared" si="0"/>
        <v>Không XL</v>
      </c>
      <c r="G63" s="65"/>
      <c r="H63" s="63" t="str">
        <f t="shared" si="1"/>
        <v>Không XL</v>
      </c>
      <c r="I63" s="14"/>
    </row>
    <row r="64" spans="1:9" s="12" customFormat="1">
      <c r="A64" s="65">
        <v>53</v>
      </c>
      <c r="B64" s="67" t="s">
        <v>304</v>
      </c>
      <c r="C64" s="68" t="s">
        <v>305</v>
      </c>
      <c r="D64" s="69" t="s">
        <v>303</v>
      </c>
      <c r="E64" s="65"/>
      <c r="F64" s="63" t="str">
        <f t="shared" si="0"/>
        <v>Không XL</v>
      </c>
      <c r="G64" s="65"/>
      <c r="H64" s="63" t="str">
        <f t="shared" si="1"/>
        <v>Không XL</v>
      </c>
      <c r="I64" s="14"/>
    </row>
    <row r="65" spans="1:10" s="12" customFormat="1">
      <c r="A65" s="65">
        <v>54</v>
      </c>
      <c r="B65" s="67" t="s">
        <v>306</v>
      </c>
      <c r="C65" s="68" t="s">
        <v>307</v>
      </c>
      <c r="D65" s="69" t="s">
        <v>308</v>
      </c>
      <c r="E65" s="65"/>
      <c r="F65" s="63" t="str">
        <f t="shared" si="0"/>
        <v>Không XL</v>
      </c>
      <c r="G65" s="65"/>
      <c r="H65" s="63" t="str">
        <f t="shared" si="1"/>
        <v>Không XL</v>
      </c>
      <c r="I65" s="14"/>
    </row>
    <row r="66" spans="1:10" s="12" customFormat="1">
      <c r="A66" s="65">
        <v>55</v>
      </c>
      <c r="B66" s="67" t="s">
        <v>309</v>
      </c>
      <c r="C66" s="68" t="s">
        <v>310</v>
      </c>
      <c r="D66" s="69" t="s">
        <v>311</v>
      </c>
      <c r="E66" s="65"/>
      <c r="F66" s="63" t="str">
        <f t="shared" si="0"/>
        <v>Không XL</v>
      </c>
      <c r="G66" s="65"/>
      <c r="H66" s="63" t="str">
        <f t="shared" si="1"/>
        <v>Không XL</v>
      </c>
      <c r="I66" s="14"/>
    </row>
    <row r="67" spans="1:10" s="12" customFormat="1">
      <c r="A67" s="65">
        <v>56</v>
      </c>
      <c r="B67" s="67" t="s">
        <v>312</v>
      </c>
      <c r="C67" s="68" t="s">
        <v>211</v>
      </c>
      <c r="D67" s="69" t="s">
        <v>311</v>
      </c>
      <c r="E67" s="65"/>
      <c r="F67" s="63" t="str">
        <f t="shared" si="0"/>
        <v>Không XL</v>
      </c>
      <c r="G67" s="65"/>
      <c r="H67" s="63" t="str">
        <f t="shared" si="1"/>
        <v>Không XL</v>
      </c>
      <c r="I67" s="14"/>
    </row>
    <row r="68" spans="1:10" ht="15.75">
      <c r="A68" s="46"/>
      <c r="B68" s="46"/>
      <c r="C68" s="106" t="s">
        <v>148</v>
      </c>
      <c r="D68" s="106"/>
      <c r="E68" s="106"/>
      <c r="F68" s="106"/>
      <c r="G68" s="106"/>
      <c r="H68" s="106"/>
      <c r="I68" s="106"/>
    </row>
    <row r="69" spans="1:10" ht="15" customHeight="1">
      <c r="C69" s="107" t="s">
        <v>149</v>
      </c>
      <c r="D69" s="108"/>
      <c r="E69" s="111" t="s">
        <v>144</v>
      </c>
      <c r="F69" s="112"/>
      <c r="G69" s="111" t="s">
        <v>145</v>
      </c>
      <c r="H69" s="112"/>
      <c r="I69" s="113" t="s">
        <v>13</v>
      </c>
    </row>
    <row r="70" spans="1:10" s="12" customFormat="1" ht="15" customHeight="1">
      <c r="C70" s="109"/>
      <c r="D70" s="110"/>
      <c r="E70" s="52" t="s">
        <v>150</v>
      </c>
      <c r="F70" s="19" t="s">
        <v>151</v>
      </c>
      <c r="G70" s="52" t="s">
        <v>150</v>
      </c>
      <c r="H70" s="19" t="s">
        <v>151</v>
      </c>
      <c r="I70" s="114"/>
    </row>
    <row r="71" spans="1:10">
      <c r="C71" s="91" t="s">
        <v>152</v>
      </c>
      <c r="D71" s="92"/>
      <c r="E71" s="55">
        <f>COUNTIF(F12:F67,"Xuất sắc")</f>
        <v>0</v>
      </c>
      <c r="F71" s="56">
        <f t="shared" ref="F71:F76" si="2">E71*100/$A$67</f>
        <v>0</v>
      </c>
      <c r="G71" s="55">
        <f>COUNTIF(H12:H67,"Xuất sắc")</f>
        <v>0</v>
      </c>
      <c r="H71" s="56">
        <f t="shared" ref="H71:H76" si="3">G71*100/$A$67</f>
        <v>0</v>
      </c>
      <c r="I71" s="57"/>
    </row>
    <row r="72" spans="1:10">
      <c r="C72" s="91" t="s">
        <v>153</v>
      </c>
      <c r="D72" s="92"/>
      <c r="E72" s="55">
        <f>COUNTIF(F12:F67,"Tốt")</f>
        <v>0</v>
      </c>
      <c r="F72" s="56">
        <f t="shared" si="2"/>
        <v>0</v>
      </c>
      <c r="G72" s="55">
        <f>COUNTIF(H12:H67,"Tốt")</f>
        <v>0</v>
      </c>
      <c r="H72" s="56">
        <f t="shared" si="3"/>
        <v>0</v>
      </c>
      <c r="I72" s="57"/>
    </row>
    <row r="73" spans="1:10">
      <c r="C73" s="91" t="s">
        <v>154</v>
      </c>
      <c r="D73" s="92"/>
      <c r="E73" s="55">
        <f>COUNTIF(F12:F67,"Khá")</f>
        <v>0</v>
      </c>
      <c r="F73" s="56">
        <f t="shared" si="2"/>
        <v>0</v>
      </c>
      <c r="G73" s="55">
        <f>COUNTIF(H12:H67,"Khá")</f>
        <v>0</v>
      </c>
      <c r="H73" s="56">
        <f t="shared" si="3"/>
        <v>0</v>
      </c>
      <c r="I73" s="57"/>
    </row>
    <row r="74" spans="1:10">
      <c r="C74" s="91" t="s">
        <v>155</v>
      </c>
      <c r="D74" s="92"/>
      <c r="E74" s="55">
        <f>COUNTIF(F12:F67,"TB")</f>
        <v>0</v>
      </c>
      <c r="F74" s="56">
        <f t="shared" si="2"/>
        <v>0</v>
      </c>
      <c r="G74" s="55">
        <f>COUNTIF(H12:H67,"TB")</f>
        <v>0</v>
      </c>
      <c r="H74" s="56">
        <f t="shared" si="3"/>
        <v>0</v>
      </c>
      <c r="I74" s="57"/>
    </row>
    <row r="75" spans="1:10">
      <c r="C75" s="91" t="s">
        <v>156</v>
      </c>
      <c r="D75" s="92"/>
      <c r="E75" s="55">
        <f>COUNTIF(F12:F67,"Yếu")</f>
        <v>0</v>
      </c>
      <c r="F75" s="56">
        <f t="shared" si="2"/>
        <v>0</v>
      </c>
      <c r="G75" s="55">
        <f>COUNTIF(H12:H67,"Yếu")</f>
        <v>0</v>
      </c>
      <c r="H75" s="56">
        <f t="shared" si="3"/>
        <v>0</v>
      </c>
      <c r="I75" s="57"/>
    </row>
    <row r="76" spans="1:10" ht="15.75" thickBot="1">
      <c r="C76" s="115" t="s">
        <v>157</v>
      </c>
      <c r="D76" s="116"/>
      <c r="E76" s="58">
        <f>COUNTIF(F12:F67,"Không XL")</f>
        <v>56</v>
      </c>
      <c r="F76" s="59">
        <f t="shared" si="2"/>
        <v>100</v>
      </c>
      <c r="G76" s="58">
        <f>COUNTIF(H12:H67,"Không XL")</f>
        <v>56</v>
      </c>
      <c r="H76" s="59">
        <f t="shared" si="3"/>
        <v>100</v>
      </c>
      <c r="I76" s="60"/>
    </row>
    <row r="77" spans="1:10">
      <c r="C77" s="64"/>
      <c r="D77" s="64"/>
      <c r="F77" s="61"/>
    </row>
    <row r="78" spans="1:10" ht="15.75">
      <c r="E78" s="117" t="s">
        <v>158</v>
      </c>
      <c r="F78" s="117"/>
      <c r="G78" s="117"/>
      <c r="H78" s="117"/>
      <c r="I78" s="117"/>
    </row>
    <row r="79" spans="1:10">
      <c r="A79" s="79" t="s">
        <v>159</v>
      </c>
      <c r="B79" s="79"/>
      <c r="C79" s="79"/>
      <c r="D79" s="79"/>
      <c r="E79" s="79"/>
      <c r="F79" s="79" t="s">
        <v>144</v>
      </c>
      <c r="G79" s="79"/>
      <c r="H79" s="79"/>
      <c r="I79" s="62" t="s">
        <v>160</v>
      </c>
      <c r="J79" s="62"/>
    </row>
    <row r="83" spans="1:1">
      <c r="A83" s="4">
        <v>1</v>
      </c>
    </row>
  </sheetData>
  <mergeCells count="30">
    <mergeCell ref="A2:D2"/>
    <mergeCell ref="E2:I2"/>
    <mergeCell ref="A3:D3"/>
    <mergeCell ref="E3:I3"/>
    <mergeCell ref="A4:D4"/>
    <mergeCell ref="E4:I4"/>
    <mergeCell ref="C71:D71"/>
    <mergeCell ref="A5:D5"/>
    <mergeCell ref="A6:I6"/>
    <mergeCell ref="A7:I7"/>
    <mergeCell ref="A8:I8"/>
    <mergeCell ref="A10:A11"/>
    <mergeCell ref="B10:B11"/>
    <mergeCell ref="C10:D11"/>
    <mergeCell ref="E10:F10"/>
    <mergeCell ref="G10:H10"/>
    <mergeCell ref="I10:I11"/>
    <mergeCell ref="C68:I68"/>
    <mergeCell ref="C69:D70"/>
    <mergeCell ref="E69:F69"/>
    <mergeCell ref="G69:H69"/>
    <mergeCell ref="I69:I70"/>
    <mergeCell ref="A79:E79"/>
    <mergeCell ref="F79:H79"/>
    <mergeCell ref="C72:D72"/>
    <mergeCell ref="C73:D73"/>
    <mergeCell ref="C74:D74"/>
    <mergeCell ref="C75:D75"/>
    <mergeCell ref="C76:D76"/>
    <mergeCell ref="E78:I78"/>
  </mergeCells>
  <conditionalFormatting sqref="F12:F67 H12:H67">
    <cfRule type="cellIs" dxfId="7" priority="1" stopIfTrue="1" operator="equal">
      <formula>"SVG"</formula>
    </cfRule>
    <cfRule type="cellIs" dxfId="6" priority="2" stopIfTrue="1" operator="equal">
      <formula>"SVXS"</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vt:i4>
      </vt:variant>
    </vt:vector>
  </HeadingPairs>
  <TitlesOfParts>
    <vt:vector size="12" baseType="lpstr">
      <vt:lpstr>RL.Cá nhân</vt:lpstr>
      <vt:lpstr>M. Tong hop</vt:lpstr>
      <vt:lpstr>20C1-CMT1</vt:lpstr>
      <vt:lpstr>20C1-ĐHĐ1</vt:lpstr>
      <vt:lpstr>20C1-QTM1</vt:lpstr>
      <vt:lpstr>20C1-LTM1</vt:lpstr>
      <vt:lpstr>20C1-LTM2</vt:lpstr>
      <vt:lpstr>20C1-TKĐ1</vt:lpstr>
      <vt:lpstr>20C1-TKĐ2</vt:lpstr>
      <vt:lpstr>20C1-TMĐ1</vt:lpstr>
      <vt:lpstr>Sheet9</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Khoa_CNTT</cp:lastModifiedBy>
  <cp:lastPrinted>2022-02-11T01:30:58Z</cp:lastPrinted>
  <dcterms:created xsi:type="dcterms:W3CDTF">1999-12-31T18:49:42Z</dcterms:created>
  <dcterms:modified xsi:type="dcterms:W3CDTF">2022-05-10T10:06:20Z</dcterms:modified>
</cp:coreProperties>
</file>