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Mau" sheetId="1" state="visible" r:id="rId2"/>
    <sheet name="19T4-CNO2" sheetId="2" state="visible" r:id="rId3"/>
    <sheet name="19T4-CNO3" sheetId="3" state="visible" r:id="rId4"/>
    <sheet name="19T4-CNO4" sheetId="4" state="visible" r:id="rId5"/>
    <sheet name="19T4-CNO5" sheetId="5" state="visible" r:id="rId6"/>
  </sheets>
  <definedNames>
    <definedName function="false" hidden="false" localSheetId="0" name="_xlnm.Print_Titles" vbProcedure="false">Mau!$10:$11</definedName>
    <definedName function="false" hidden="false" localSheetId="0" name="_xlnm.Print_Titles" vbProcedure="false">Mau!$10:$11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<sst xmlns="http://schemas.openxmlformats.org/spreadsheetml/2006/main" count="691" uniqueCount="436">
  <si>
    <t xml:space="preserve">MẪU 2</t>
  </si>
  <si>
    <t xml:space="preserve">UBND THÀNH PHỐ HỒ CHÍ MINH</t>
  </si>
  <si>
    <t xml:space="preserve">CỘNG HÒA XÃ HỘI CHỦ NGHĨA VIỆT NAM</t>
  </si>
  <si>
    <t xml:space="preserve">TRƯỜNG CAO ĐẲNG LÝ TỰ TRỌNG</t>
  </si>
  <si>
    <t xml:space="preserve">Độc lập  -  Tự do  -  Hạnh phúc</t>
  </si>
  <si>
    <t xml:space="preserve">THÀNH PHỐ HỒ CHÍ MINH</t>
  </si>
  <si>
    <t xml:space="preserve">BẢNG TỔNG KẾT ĐÁNH GIÁ KẾT QUẢ RÈN LUYỆN</t>
  </si>
  <si>
    <r>
      <rPr>
        <b val="true"/>
        <sz val="14"/>
        <rFont val="Times New Roman"/>
        <family val="1"/>
        <charset val="1"/>
      </rPr>
      <t xml:space="preserve">Học kỳ: II Năm học: 2020 - 2021</t>
    </r>
    <r>
      <rPr>
        <sz val="14"/>
        <rFont val="Times New Roman"/>
        <family val="1"/>
        <charset val="1"/>
      </rPr>
      <t xml:space="preserve"> </t>
    </r>
  </si>
  <si>
    <r>
      <rPr>
        <sz val="14"/>
        <rFont val="Times New Roman"/>
        <family val="1"/>
        <charset val="1"/>
      </rPr>
      <t xml:space="preserve">Lớp: </t>
    </r>
    <r>
      <rPr>
        <sz val="14"/>
        <color rgb="FFFF0000"/>
        <rFont val="Times New Roman"/>
        <family val="1"/>
        <charset val="1"/>
      </rPr>
      <t xml:space="preserve">18T4-ANM1</t>
    </r>
    <r>
      <rPr>
        <sz val="14"/>
        <rFont val="Times New Roman"/>
        <family val="1"/>
        <charset val="1"/>
      </rPr>
      <t xml:space="preserve">  Sĩ số:          Khoa: </t>
    </r>
    <r>
      <rPr>
        <sz val="14"/>
        <color rgb="FFFF0000"/>
        <rFont val="Times New Roman"/>
        <family val="1"/>
        <charset val="1"/>
      </rPr>
      <t xml:space="preserve">Công nghệ Thông tin</t>
    </r>
  </si>
  <si>
    <t xml:space="preserve">S
TT</t>
  </si>
  <si>
    <t xml:space="preserve">Mã số SV</t>
  </si>
  <si>
    <t xml:space="preserve">HỌ VÀ TÊN</t>
  </si>
  <si>
    <t xml:space="preserve">CỐ VẤN HỌC TẬP</t>
  </si>
  <si>
    <t xml:space="preserve">QUẢN LÝ SV</t>
  </si>
  <si>
    <t xml:space="preserve">GHI CHÚ</t>
  </si>
  <si>
    <t xml:space="preserve">ĐIỂM
RL</t>
  </si>
  <si>
    <t xml:space="preserve">XẾP 
LOẠI</t>
  </si>
  <si>
    <t xml:space="preserve">TỔNG KẾT LỚP</t>
  </si>
  <si>
    <t xml:space="preserve">LOẠI</t>
  </si>
  <si>
    <t xml:space="preserve">QUẢN LÝ HSSV</t>
  </si>
  <si>
    <t xml:space="preserve">T.SỐ</t>
  </si>
  <si>
    <t xml:space="preserve">TỶ LỆ %</t>
  </si>
  <si>
    <t xml:space="preserve">XUẤT SẮC</t>
  </si>
  <si>
    <t xml:space="preserve">TỐT</t>
  </si>
  <si>
    <t xml:space="preserve">KHÁ</t>
  </si>
  <si>
    <t xml:space="preserve">TRUNG BÌNH</t>
  </si>
  <si>
    <t xml:space="preserve">YẾU</t>
  </si>
  <si>
    <t xml:space="preserve">Không xếp loại</t>
  </si>
  <si>
    <t xml:space="preserve">TP. Hồ Chí Minh, ngày      tháng      năm 20</t>
  </si>
  <si>
    <t xml:space="preserve">PHÒNG TTGD - CTSV                QUẢN LÝ SV</t>
  </si>
  <si>
    <t xml:space="preserve">LỚP TRƯỞNG</t>
  </si>
  <si>
    <t xml:space="preserve">Lớp: 19T4-CNÔ2  Sĩ số:  38        Khoa: Công nghệ Động Lực</t>
  </si>
  <si>
    <t xml:space="preserve">19000348</t>
  </si>
  <si>
    <t xml:space="preserve">Đặng Hoàng</t>
  </si>
  <si>
    <t xml:space="preserve">Anh</t>
  </si>
  <si>
    <t xml:space="preserve">19000305</t>
  </si>
  <si>
    <t xml:space="preserve">Phan Tuấn</t>
  </si>
  <si>
    <t xml:space="preserve">19000338</t>
  </si>
  <si>
    <t xml:space="preserve">Lê Đăng Nhất</t>
  </si>
  <si>
    <t xml:space="preserve">Đăng</t>
  </si>
  <si>
    <t xml:space="preserve">19000390</t>
  </si>
  <si>
    <t xml:space="preserve">Nguyễn Trần Tiến</t>
  </si>
  <si>
    <t xml:space="preserve">Đạt</t>
  </si>
  <si>
    <t xml:space="preserve">19000228</t>
  </si>
  <si>
    <t xml:space="preserve">Huỳnh Quốc</t>
  </si>
  <si>
    <t xml:space="preserve">Giàu</t>
  </si>
  <si>
    <t xml:space="preserve">Lớp trưởng</t>
  </si>
  <si>
    <t xml:space="preserve">19000284</t>
  </si>
  <si>
    <t xml:space="preserve">Huỳnh Hà Công</t>
  </si>
  <si>
    <t xml:space="preserve">Hiếu</t>
  </si>
  <si>
    <t xml:space="preserve">19000261</t>
  </si>
  <si>
    <t xml:space="preserve">Nguyễn Phạm Phúc</t>
  </si>
  <si>
    <t xml:space="preserve">19000236</t>
  </si>
  <si>
    <t xml:space="preserve">Chang Khánh</t>
  </si>
  <si>
    <t xml:space="preserve">Hòa</t>
  </si>
  <si>
    <t xml:space="preserve">Lớp phó PT</t>
  </si>
  <si>
    <t xml:space="preserve">19000231</t>
  </si>
  <si>
    <t xml:space="preserve">Đồng Đình</t>
  </si>
  <si>
    <t xml:space="preserve">Huân</t>
  </si>
  <si>
    <t xml:space="preserve">19000252</t>
  </si>
  <si>
    <t xml:space="preserve">Bùi Quang</t>
  </si>
  <si>
    <t xml:space="preserve">Hùng</t>
  </si>
  <si>
    <t xml:space="preserve">Tổ trưởng tổ 3</t>
  </si>
  <si>
    <t xml:space="preserve">19000297</t>
  </si>
  <si>
    <t xml:space="preserve">Nguyễn Ngọc</t>
  </si>
  <si>
    <t xml:space="preserve">Lớp phó HT</t>
  </si>
  <si>
    <t xml:space="preserve">19000397</t>
  </si>
  <si>
    <t xml:space="preserve">Hà Văn</t>
  </si>
  <si>
    <t xml:space="preserve">Hưng</t>
  </si>
  <si>
    <t xml:space="preserve">Tổ trưởng tổ 4</t>
  </si>
  <si>
    <t xml:space="preserve">19000312</t>
  </si>
  <si>
    <t xml:space="preserve">Dương Nhật</t>
  </si>
  <si>
    <t xml:space="preserve">Huy</t>
  </si>
  <si>
    <t xml:space="preserve">19000251</t>
  </si>
  <si>
    <t xml:space="preserve">Lê Chí</t>
  </si>
  <si>
    <t xml:space="preserve">Khải</t>
  </si>
  <si>
    <t xml:space="preserve">19000279</t>
  </si>
  <si>
    <t xml:space="preserve">Lương Hoàng</t>
  </si>
  <si>
    <t xml:space="preserve">Lộc</t>
  </si>
  <si>
    <t xml:space="preserve">19000303</t>
  </si>
  <si>
    <t xml:space="preserve">Nguyễn Duy</t>
  </si>
  <si>
    <t xml:space="preserve">Long</t>
  </si>
  <si>
    <t xml:space="preserve">19000250</t>
  </si>
  <si>
    <t xml:space="preserve">Trương Đoàn Hoàng</t>
  </si>
  <si>
    <t xml:space="preserve">19000281</t>
  </si>
  <si>
    <t xml:space="preserve">Ngô Đức</t>
  </si>
  <si>
    <t xml:space="preserve">Nam</t>
  </si>
  <si>
    <t xml:space="preserve">19000391</t>
  </si>
  <si>
    <t xml:space="preserve">Nguyễn Giang</t>
  </si>
  <si>
    <t xml:space="preserve">19001553</t>
  </si>
  <si>
    <t xml:space="preserve">Nguyễn Trọng</t>
  </si>
  <si>
    <t xml:space="preserve">Nhân</t>
  </si>
  <si>
    <t xml:space="preserve">Tổ trưởng tổ 2</t>
  </si>
  <si>
    <t xml:space="preserve">19000311</t>
  </si>
  <si>
    <t xml:space="preserve">Phạm Nguyễn Hoàng</t>
  </si>
  <si>
    <t xml:space="preserve">19000220</t>
  </si>
  <si>
    <t xml:space="preserve">Nguyễn Hoàng Minh</t>
  </si>
  <si>
    <t xml:space="preserve">Nhật</t>
  </si>
  <si>
    <t xml:space="preserve">19000387</t>
  </si>
  <si>
    <t xml:space="preserve">Châu Thanh</t>
  </si>
  <si>
    <t xml:space="preserve">Phong</t>
  </si>
  <si>
    <t xml:space="preserve">19000374</t>
  </si>
  <si>
    <t xml:space="preserve">Đỗ Vinh</t>
  </si>
  <si>
    <t xml:space="preserve">Quang</t>
  </si>
  <si>
    <t xml:space="preserve">19000217</t>
  </si>
  <si>
    <t xml:space="preserve">Lê Minh</t>
  </si>
  <si>
    <t xml:space="preserve">Quý</t>
  </si>
  <si>
    <t xml:space="preserve">19000296</t>
  </si>
  <si>
    <t xml:space="preserve">Ngô Vũ Hoàng</t>
  </si>
  <si>
    <t xml:space="preserve">Sơn</t>
  </si>
  <si>
    <t xml:space="preserve">19000096</t>
  </si>
  <si>
    <t xml:space="preserve">Trương Hữu</t>
  </si>
  <si>
    <t xml:space="preserve">Thiên</t>
  </si>
  <si>
    <t xml:space="preserve">19000302</t>
  </si>
  <si>
    <t xml:space="preserve">Kiều Mạnh</t>
  </si>
  <si>
    <t xml:space="preserve">Thịnh</t>
  </si>
  <si>
    <t xml:space="preserve">19000230</t>
  </si>
  <si>
    <t xml:space="preserve">Phan Nguyên</t>
  </si>
  <si>
    <t xml:space="preserve">19000382</t>
  </si>
  <si>
    <t xml:space="preserve">Nguyễn Anh</t>
  </si>
  <si>
    <t xml:space="preserve">Tiến</t>
  </si>
  <si>
    <t xml:space="preserve">19000224</t>
  </si>
  <si>
    <t xml:space="preserve">Châu Mai</t>
  </si>
  <si>
    <t xml:space="preserve">Trí</t>
  </si>
  <si>
    <t xml:space="preserve">19000352</t>
  </si>
  <si>
    <t xml:space="preserve">Phạm Văn</t>
  </si>
  <si>
    <t xml:space="preserve">Tổ trưởng tổ 1</t>
  </si>
  <si>
    <t xml:space="preserve">19000353</t>
  </si>
  <si>
    <t xml:space="preserve">Hồ Văn</t>
  </si>
  <si>
    <t xml:space="preserve">Triều</t>
  </si>
  <si>
    <t xml:space="preserve">19000276</t>
  </si>
  <si>
    <t xml:space="preserve">Nguyễn Võ Tấn</t>
  </si>
  <si>
    <t xml:space="preserve">Trọng</t>
  </si>
  <si>
    <t xml:space="preserve">19000405</t>
  </si>
  <si>
    <t xml:space="preserve">Nguyễn Đoàn Nguyên</t>
  </si>
  <si>
    <t xml:space="preserve">Tuấn</t>
  </si>
  <si>
    <t xml:space="preserve">19000343</t>
  </si>
  <si>
    <t xml:space="preserve">Lềnh Tú</t>
  </si>
  <si>
    <t xml:space="preserve">Vĩ</t>
  </si>
  <si>
    <t xml:space="preserve">19000289</t>
  </si>
  <si>
    <t xml:space="preserve">Nguyễn Phi</t>
  </si>
  <si>
    <t xml:space="preserve">Vũ</t>
  </si>
  <si>
    <t xml:space="preserve">19000380</t>
  </si>
  <si>
    <t xml:space="preserve">Võ Thành</t>
  </si>
  <si>
    <t xml:space="preserve">Vỹ</t>
  </si>
  <si>
    <t xml:space="preserve">Lớp: 19T4-CNÔ3  Sĩ số:   36       Khoa: Công nghệ Động Lực</t>
  </si>
  <si>
    <t xml:space="preserve">19000532</t>
  </si>
  <si>
    <t xml:space="preserve">Nguyễn Hoàng</t>
  </si>
  <si>
    <t xml:space="preserve">Ân</t>
  </si>
  <si>
    <t xml:space="preserve">19000422</t>
  </si>
  <si>
    <t xml:space="preserve">Nguyễn Đức</t>
  </si>
  <si>
    <t xml:space="preserve">19000644</t>
  </si>
  <si>
    <t xml:space="preserve">Lại Gia</t>
  </si>
  <si>
    <t xml:space="preserve">Bảo</t>
  </si>
  <si>
    <t xml:space="preserve">19000536</t>
  </si>
  <si>
    <t xml:space="preserve">Trần Quang</t>
  </si>
  <si>
    <t xml:space="preserve">19000491</t>
  </si>
  <si>
    <t xml:space="preserve">Trương Gia</t>
  </si>
  <si>
    <t xml:space="preserve">19000419</t>
  </si>
  <si>
    <t xml:space="preserve">Bùi Ngọc Đại</t>
  </si>
  <si>
    <t xml:space="preserve">Cường</t>
  </si>
  <si>
    <t xml:space="preserve">19000637</t>
  </si>
  <si>
    <t xml:space="preserve">Trần Quốc</t>
  </si>
  <si>
    <t xml:space="preserve">19000464</t>
  </si>
  <si>
    <t xml:space="preserve">Hồ Hoàng Mạnh</t>
  </si>
  <si>
    <t xml:space="preserve">Du</t>
  </si>
  <si>
    <t xml:space="preserve">19000429</t>
  </si>
  <si>
    <t xml:space="preserve">Bùi Lê Hùng</t>
  </si>
  <si>
    <t xml:space="preserve">Dũng</t>
  </si>
  <si>
    <t xml:space="preserve">19000468</t>
  </si>
  <si>
    <t xml:space="preserve">Hải</t>
  </si>
  <si>
    <t xml:space="preserve">19000603</t>
  </si>
  <si>
    <t xml:space="preserve">Trầm Chí</t>
  </si>
  <si>
    <t xml:space="preserve">Hiệp</t>
  </si>
  <si>
    <t xml:space="preserve">19000586</t>
  </si>
  <si>
    <t xml:space="preserve">Phạm Minh</t>
  </si>
  <si>
    <t xml:space="preserve">Hoàng</t>
  </si>
  <si>
    <t xml:space="preserve">19000643</t>
  </si>
  <si>
    <t xml:space="preserve">Lê Nguyễn Nhật</t>
  </si>
  <si>
    <t xml:space="preserve">Kha</t>
  </si>
  <si>
    <t xml:space="preserve">19000433</t>
  </si>
  <si>
    <t xml:space="preserve">Nguyễn Chí</t>
  </si>
  <si>
    <t xml:space="preserve">Khanh</t>
  </si>
  <si>
    <t xml:space="preserve">19000471</t>
  </si>
  <si>
    <t xml:space="preserve">Trịnh Hữu</t>
  </si>
  <si>
    <t xml:space="preserve">Khương</t>
  </si>
  <si>
    <t xml:space="preserve">19001367</t>
  </si>
  <si>
    <t xml:space="preserve">Trần Bảo Gia</t>
  </si>
  <si>
    <t xml:space="preserve">Lâm</t>
  </si>
  <si>
    <t xml:space="preserve">19000496</t>
  </si>
  <si>
    <t xml:space="preserve">Huỳnh Văn</t>
  </si>
  <si>
    <t xml:space="preserve">19000609</t>
  </si>
  <si>
    <t xml:space="preserve">Nguyễn Huỳnh</t>
  </si>
  <si>
    <t xml:space="preserve">19000543</t>
  </si>
  <si>
    <t xml:space="preserve">Đặng Ngọc</t>
  </si>
  <si>
    <t xml:space="preserve">Minh</t>
  </si>
  <si>
    <t xml:space="preserve">19000474</t>
  </si>
  <si>
    <t xml:space="preserve">Phạm Tấn</t>
  </si>
  <si>
    <t xml:space="preserve">19002170</t>
  </si>
  <si>
    <t xml:space="preserve">Nguyễn Hiếu</t>
  </si>
  <si>
    <t xml:space="preserve">Nghĩa</t>
  </si>
  <si>
    <t xml:space="preserve">19000466</t>
  </si>
  <si>
    <t xml:space="preserve">Võ Trọng</t>
  </si>
  <si>
    <t xml:space="preserve">Nguyễn</t>
  </si>
  <si>
    <t xml:space="preserve">19000417</t>
  </si>
  <si>
    <t xml:space="preserve">Nguyễn Quốc</t>
  </si>
  <si>
    <t xml:space="preserve">Phát</t>
  </si>
  <si>
    <t xml:space="preserve">19000585</t>
  </si>
  <si>
    <t xml:space="preserve">Bùi Nguyễn Minh</t>
  </si>
  <si>
    <t xml:space="preserve">Quân</t>
  </si>
  <si>
    <t xml:space="preserve">19000421</t>
  </si>
  <si>
    <t xml:space="preserve">Đỗ Phát</t>
  </si>
  <si>
    <t xml:space="preserve">Tài</t>
  </si>
  <si>
    <t xml:space="preserve">19000445</t>
  </si>
  <si>
    <t xml:space="preserve">Cấn Thanh</t>
  </si>
  <si>
    <t xml:space="preserve">Thái</t>
  </si>
  <si>
    <t xml:space="preserve">19000461</t>
  </si>
  <si>
    <t xml:space="preserve">Phạm Quốc</t>
  </si>
  <si>
    <t xml:space="preserve">Thắng</t>
  </si>
  <si>
    <t xml:space="preserve">19000465</t>
  </si>
  <si>
    <t xml:space="preserve">Thái Đắc Duy</t>
  </si>
  <si>
    <t xml:space="preserve">Thanh</t>
  </si>
  <si>
    <t xml:space="preserve">19000621</t>
  </si>
  <si>
    <t xml:space="preserve">Nguyễn Hoài</t>
  </si>
  <si>
    <t xml:space="preserve">Thương</t>
  </si>
  <si>
    <t xml:space="preserve">19000589</t>
  </si>
  <si>
    <t xml:space="preserve">Đỗ Anh</t>
  </si>
  <si>
    <t xml:space="preserve">19000493</t>
  </si>
  <si>
    <t xml:space="preserve">Lìu Đăng</t>
  </si>
  <si>
    <t xml:space="preserve">19000477</t>
  </si>
  <si>
    <t xml:space="preserve">Nguyễn Trường</t>
  </si>
  <si>
    <t xml:space="preserve">Toàn</t>
  </si>
  <si>
    <t xml:space="preserve">19000467</t>
  </si>
  <si>
    <t xml:space="preserve">Nguyễn Trần Anh</t>
  </si>
  <si>
    <t xml:space="preserve">19000512</t>
  </si>
  <si>
    <t xml:space="preserve">Nguyễn Thanh</t>
  </si>
  <si>
    <t xml:space="preserve">Tùng</t>
  </si>
  <si>
    <t xml:space="preserve">19000546</t>
  </si>
  <si>
    <t xml:space="preserve">Lê Công</t>
  </si>
  <si>
    <t xml:space="preserve">Vinh</t>
  </si>
  <si>
    <t xml:space="preserve">19000631</t>
  </si>
  <si>
    <t xml:space="preserve">Đặng Long</t>
  </si>
  <si>
    <t xml:space="preserve">Lớp: 19T4-CNÔ4  Sĩ số:   41       Khoa: Công nghệ Động Lực</t>
  </si>
  <si>
    <t xml:space="preserve">19000877</t>
  </si>
  <si>
    <t xml:space="preserve">Lại Khắc Thạch Thiên</t>
  </si>
  <si>
    <t xml:space="preserve">An</t>
  </si>
  <si>
    <t xml:space="preserve">19000772</t>
  </si>
  <si>
    <t xml:space="preserve">Nguyễn Tiến</t>
  </si>
  <si>
    <t xml:space="preserve">19000677</t>
  </si>
  <si>
    <t xml:space="preserve">19000722</t>
  </si>
  <si>
    <t xml:space="preserve">Lê Thành</t>
  </si>
  <si>
    <t xml:space="preserve">Danh</t>
  </si>
  <si>
    <t xml:space="preserve">19000659</t>
  </si>
  <si>
    <t xml:space="preserve">Phạm Thành</t>
  </si>
  <si>
    <t xml:space="preserve">19000881</t>
  </si>
  <si>
    <t xml:space="preserve">Võ Hoàng</t>
  </si>
  <si>
    <t xml:space="preserve">Duy</t>
  </si>
  <si>
    <t xml:space="preserve">19005267</t>
  </si>
  <si>
    <t xml:space="preserve">19000780</t>
  </si>
  <si>
    <t xml:space="preserve">19001372</t>
  </si>
  <si>
    <t xml:space="preserve">Nguyễn Hoàng Quốc</t>
  </si>
  <si>
    <t xml:space="preserve">19000065</t>
  </si>
  <si>
    <t xml:space="preserve">Nguyễn Phú</t>
  </si>
  <si>
    <t xml:space="preserve">19000713</t>
  </si>
  <si>
    <t xml:space="preserve">Trịnh Thế</t>
  </si>
  <si>
    <t xml:space="preserve">19000670</t>
  </si>
  <si>
    <t xml:space="preserve">Đặng Kiến</t>
  </si>
  <si>
    <t xml:space="preserve">Khang</t>
  </si>
  <si>
    <t xml:space="preserve">19000727</t>
  </si>
  <si>
    <t xml:space="preserve">Trịnh Hoàng</t>
  </si>
  <si>
    <t xml:space="preserve">19000821</t>
  </si>
  <si>
    <t xml:space="preserve">Võ Hữu Toàn</t>
  </si>
  <si>
    <t xml:space="preserve">19000752</t>
  </si>
  <si>
    <t xml:space="preserve">Trần Đức</t>
  </si>
  <si>
    <t xml:space="preserve">Khoa</t>
  </si>
  <si>
    <t xml:space="preserve">19000707</t>
  </si>
  <si>
    <t xml:space="preserve">Dương Quang Quốc</t>
  </si>
  <si>
    <t xml:space="preserve">Khôi</t>
  </si>
  <si>
    <t xml:space="preserve">19000712</t>
  </si>
  <si>
    <t xml:space="preserve">Nguyễn Hoàng Tuấn</t>
  </si>
  <si>
    <t xml:space="preserve">Kiệt</t>
  </si>
  <si>
    <t xml:space="preserve">19001523</t>
  </si>
  <si>
    <t xml:space="preserve">Võ Hiếu</t>
  </si>
  <si>
    <t xml:space="preserve">Kỳ</t>
  </si>
  <si>
    <t xml:space="preserve">19001585</t>
  </si>
  <si>
    <t xml:space="preserve">Giang Thành</t>
  </si>
  <si>
    <t xml:space="preserve">19000658</t>
  </si>
  <si>
    <t xml:space="preserve">Hà Duy</t>
  </si>
  <si>
    <t xml:space="preserve">19000725</t>
  </si>
  <si>
    <t xml:space="preserve">Phạm Nguyễn Hưng</t>
  </si>
  <si>
    <t xml:space="preserve">19000839</t>
  </si>
  <si>
    <t xml:space="preserve">Trần Thành</t>
  </si>
  <si>
    <t xml:space="preserve">19000716</t>
  </si>
  <si>
    <t xml:space="preserve">Nguyễn Đình</t>
  </si>
  <si>
    <t xml:space="preserve">19000693</t>
  </si>
  <si>
    <t xml:space="preserve">19000762</t>
  </si>
  <si>
    <t xml:space="preserve">Nguyễn Thành</t>
  </si>
  <si>
    <t xml:space="preserve">19000788</t>
  </si>
  <si>
    <t xml:space="preserve">Phi</t>
  </si>
  <si>
    <t xml:space="preserve">19000675</t>
  </si>
  <si>
    <t xml:space="preserve">Phạm Trọng</t>
  </si>
  <si>
    <t xml:space="preserve">Phúc</t>
  </si>
  <si>
    <t xml:space="preserve">19000709</t>
  </si>
  <si>
    <t xml:space="preserve">Nguyễn Vũ Anh</t>
  </si>
  <si>
    <t xml:space="preserve">19000657</t>
  </si>
  <si>
    <t xml:space="preserve">Hồ Đình</t>
  </si>
  <si>
    <t xml:space="preserve">19000816</t>
  </si>
  <si>
    <t xml:space="preserve">Bùi Văn Điền</t>
  </si>
  <si>
    <t xml:space="preserve">Sang</t>
  </si>
  <si>
    <t xml:space="preserve">19000876</t>
  </si>
  <si>
    <t xml:space="preserve">Trần Lại Thái</t>
  </si>
  <si>
    <t xml:space="preserve">19000867</t>
  </si>
  <si>
    <t xml:space="preserve">Đỗ Duy</t>
  </si>
  <si>
    <t xml:space="preserve">Tân</t>
  </si>
  <si>
    <t xml:space="preserve">19000875</t>
  </si>
  <si>
    <t xml:space="preserve">Lê Trọng</t>
  </si>
  <si>
    <t xml:space="preserve">Tấn</t>
  </si>
  <si>
    <t xml:space="preserve">19000738</t>
  </si>
  <si>
    <t xml:space="preserve">Đỗ Hữu</t>
  </si>
  <si>
    <t xml:space="preserve">19000687</t>
  </si>
  <si>
    <t xml:space="preserve">Nguyễn Hưng</t>
  </si>
  <si>
    <t xml:space="preserve">19000869</t>
  </si>
  <si>
    <t xml:space="preserve">Đoàn Minh</t>
  </si>
  <si>
    <t xml:space="preserve">Thuận</t>
  </si>
  <si>
    <t xml:space="preserve">19000663</t>
  </si>
  <si>
    <t xml:space="preserve">Đường Bá</t>
  </si>
  <si>
    <t xml:space="preserve">19005360</t>
  </si>
  <si>
    <t xml:space="preserve">Nguyễn Nhật</t>
  </si>
  <si>
    <t xml:space="preserve">Trường</t>
  </si>
  <si>
    <t xml:space="preserve">19000873</t>
  </si>
  <si>
    <t xml:space="preserve">19000719</t>
  </si>
  <si>
    <t xml:space="preserve">Nguyễn Cảnh</t>
  </si>
  <si>
    <t xml:space="preserve">19000748</t>
  </si>
  <si>
    <t xml:space="preserve">Vương</t>
  </si>
  <si>
    <t xml:space="preserve">TP. Hồ Chí Minh, ngày  14 tháng  05 năm 2022</t>
  </si>
  <si>
    <t xml:space="preserve">Phan Thị Thùy Trang</t>
  </si>
  <si>
    <t xml:space="preserve">NGUYỄN CẢNH VŨ</t>
  </si>
  <si>
    <t xml:space="preserve">Lớp: 19T4-CNÔ5  Sĩ số:   46       Khoa: Công nghệ Động Lực</t>
  </si>
  <si>
    <t xml:space="preserve">19001221</t>
  </si>
  <si>
    <t xml:space="preserve">Lê Nguyễn Minh</t>
  </si>
  <si>
    <t xml:space="preserve">19000899</t>
  </si>
  <si>
    <t xml:space="preserve">Vũ Trọng</t>
  </si>
  <si>
    <t xml:space="preserve">19001107</t>
  </si>
  <si>
    <t xml:space="preserve">Lê Nhựt</t>
  </si>
  <si>
    <t xml:space="preserve">19001143</t>
  </si>
  <si>
    <t xml:space="preserve">Nguyễn Cao Quốc</t>
  </si>
  <si>
    <t xml:space="preserve">Bình</t>
  </si>
  <si>
    <t xml:space="preserve">19000988</t>
  </si>
  <si>
    <t xml:space="preserve">Nguyễn Bảo</t>
  </si>
  <si>
    <t xml:space="preserve">Chí</t>
  </si>
  <si>
    <t xml:space="preserve">19001128</t>
  </si>
  <si>
    <t xml:space="preserve">Trần Tiến</t>
  </si>
  <si>
    <t xml:space="preserve">19000950</t>
  </si>
  <si>
    <t xml:space="preserve">Chung Quốc</t>
  </si>
  <si>
    <t xml:space="preserve">Dự</t>
  </si>
  <si>
    <t xml:space="preserve">19000959</t>
  </si>
  <si>
    <t xml:space="preserve">Lê Khả</t>
  </si>
  <si>
    <t xml:space="preserve">Đức</t>
  </si>
  <si>
    <t xml:space="preserve">19001150</t>
  </si>
  <si>
    <t xml:space="preserve">Lê Đình Trung</t>
  </si>
  <si>
    <t xml:space="preserve">19000946</t>
  </si>
  <si>
    <t xml:space="preserve">19001083</t>
  </si>
  <si>
    <t xml:space="preserve">19001644</t>
  </si>
  <si>
    <t xml:space="preserve">Nguyễn Minh</t>
  </si>
  <si>
    <t xml:space="preserve">Hiền</t>
  </si>
  <si>
    <t xml:space="preserve">19001123</t>
  </si>
  <si>
    <t xml:space="preserve">19001213</t>
  </si>
  <si>
    <t xml:space="preserve">Lương Thiện</t>
  </si>
  <si>
    <t xml:space="preserve">Hữu</t>
  </si>
  <si>
    <t xml:space="preserve">19000921</t>
  </si>
  <si>
    <t xml:space="preserve">Hồ Anh</t>
  </si>
  <si>
    <t xml:space="preserve">19001216</t>
  </si>
  <si>
    <t xml:space="preserve">Lê Lâm Gia</t>
  </si>
  <si>
    <t xml:space="preserve">19005100</t>
  </si>
  <si>
    <t xml:space="preserve">Ngô Nhật Tường</t>
  </si>
  <si>
    <t xml:space="preserve">19001016</t>
  </si>
  <si>
    <t xml:space="preserve">19001191</t>
  </si>
  <si>
    <t xml:space="preserve">Nguyễn Trương Quang</t>
  </si>
  <si>
    <t xml:space="preserve">19001140</t>
  </si>
  <si>
    <t xml:space="preserve">Trần Gia</t>
  </si>
  <si>
    <t xml:space="preserve">19000114</t>
  </si>
  <si>
    <t xml:space="preserve">Salamách</t>
  </si>
  <si>
    <t xml:space="preserve">Isa</t>
  </si>
  <si>
    <t xml:space="preserve">19001259</t>
  </si>
  <si>
    <t xml:space="preserve">Đặng Đình</t>
  </si>
  <si>
    <t xml:space="preserve">19001393</t>
  </si>
  <si>
    <t xml:space="preserve">Trần Nam</t>
  </si>
  <si>
    <t xml:space="preserve">Khánh</t>
  </si>
  <si>
    <t xml:space="preserve">19001105</t>
  </si>
  <si>
    <t xml:space="preserve">Phan Đức Đăng</t>
  </si>
  <si>
    <t xml:space="preserve">19001072</t>
  </si>
  <si>
    <t xml:space="preserve">Cấn Trần Gia</t>
  </si>
  <si>
    <t xml:space="preserve">19000944</t>
  </si>
  <si>
    <t xml:space="preserve">19001258</t>
  </si>
  <si>
    <t xml:space="preserve">Nguyễn Văn</t>
  </si>
  <si>
    <t xml:space="preserve">19000962</t>
  </si>
  <si>
    <t xml:space="preserve">Lê Tiểu</t>
  </si>
  <si>
    <t xml:space="preserve">Linh</t>
  </si>
  <si>
    <t xml:space="preserve">19001109</t>
  </si>
  <si>
    <t xml:space="preserve">Nguyễn Quốc Huy</t>
  </si>
  <si>
    <t xml:space="preserve">Luân</t>
  </si>
  <si>
    <t xml:space="preserve">19001181</t>
  </si>
  <si>
    <t xml:space="preserve">Nguyễn Ngọc Hoài</t>
  </si>
  <si>
    <t xml:space="preserve">19000987</t>
  </si>
  <si>
    <t xml:space="preserve">19000907</t>
  </si>
  <si>
    <t xml:space="preserve">Nhớ</t>
  </si>
  <si>
    <t xml:space="preserve">19001004</t>
  </si>
  <si>
    <t xml:space="preserve">Trương Minh</t>
  </si>
  <si>
    <t xml:space="preserve">Nhựt</t>
  </si>
  <si>
    <t xml:space="preserve">19001280</t>
  </si>
  <si>
    <t xml:space="preserve">Trần Thịnh</t>
  </si>
  <si>
    <t xml:space="preserve">19000999</t>
  </si>
  <si>
    <t xml:space="preserve">Đồng Lê Hoàng</t>
  </si>
  <si>
    <t xml:space="preserve">19001110</t>
  </si>
  <si>
    <t xml:space="preserve">Mai Vũ Tấn</t>
  </si>
  <si>
    <t xml:space="preserve">19000943</t>
  </si>
  <si>
    <t xml:space="preserve">Trịnh Văn Hoàng</t>
  </si>
  <si>
    <t xml:space="preserve">19001203</t>
  </si>
  <si>
    <t xml:space="preserve">Võ Minh</t>
  </si>
  <si>
    <t xml:space="preserve">Thi</t>
  </si>
  <si>
    <t xml:space="preserve">19000913</t>
  </si>
  <si>
    <t xml:space="preserve">Huỳnh Thái</t>
  </si>
  <si>
    <t xml:space="preserve">19001223</t>
  </si>
  <si>
    <t xml:space="preserve">Lê Huy</t>
  </si>
  <si>
    <t xml:space="preserve">19001690</t>
  </si>
  <si>
    <t xml:space="preserve">19001054</t>
  </si>
  <si>
    <t xml:space="preserve">Nguyễn Ngô Minh</t>
  </si>
  <si>
    <t xml:space="preserve">Trung</t>
  </si>
  <si>
    <t xml:space="preserve">19001147</t>
  </si>
  <si>
    <t xml:space="preserve">Lê Hoàng</t>
  </si>
  <si>
    <t xml:space="preserve">19001102</t>
  </si>
  <si>
    <t xml:space="preserve">Lý Phan Minh</t>
  </si>
  <si>
    <t xml:space="preserve">19000949</t>
  </si>
  <si>
    <t xml:space="preserve">Phạm Phú Hoàng</t>
  </si>
  <si>
    <t xml:space="preserve">19001151</t>
  </si>
  <si>
    <t xml:space="preserve">Vũ Thanh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</si>
</sst>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General"/>
    <numFmt numFmtId="167" formatCode="0.00"/>
  </numFmts>
  <fonts count="21">
    <font>
      <sz val="10"/>
      <name val="Times New Roman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Times New Roman"/>
      <family val="1"/>
      <charset val="1"/>
    </font>
    <font>
      <b val="true"/>
      <sz val="8"/>
      <name val="Times New Roman"/>
      <family val="1"/>
      <charset val="1"/>
    </font>
    <font>
      <sz val="12"/>
      <name val="Times New Roman"/>
      <family val="1"/>
      <charset val="1"/>
    </font>
    <font>
      <b val="true"/>
      <sz val="12"/>
      <name val="Times New Roman"/>
      <family val="1"/>
      <charset val="1"/>
    </font>
    <font>
      <b val="true"/>
      <sz val="13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14"/>
      <name val="Times New Roman"/>
      <family val="1"/>
      <charset val="1"/>
    </font>
    <font>
      <b val="true"/>
      <sz val="18"/>
      <name val="Times New Roman"/>
      <family val="1"/>
      <charset val="1"/>
    </font>
    <font>
      <sz val="14"/>
      <name val="Times New Roman"/>
      <family val="1"/>
      <charset val="1"/>
    </font>
    <font>
      <sz val="14"/>
      <color rgb="FFFF0000"/>
      <name val="Times New Roman"/>
      <family val="1"/>
      <charset val="1"/>
    </font>
    <font>
      <b val="true"/>
      <sz val="1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6"/>
      <color rgb="FFFF0000"/>
      <name val="Times New Roman"/>
      <family val="1"/>
      <charset val="1"/>
    </font>
    <font>
      <i val="true"/>
      <sz val="12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>
        <color rgb="FF808080"/>
      </right>
      <top style="thin"/>
      <bottom style="thin"/>
      <diagonal/>
    </border>
    <border diagonalUp="false" diagonalDown="false">
      <left style="thin">
        <color rgb="FF808080"/>
      </left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5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1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19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12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0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0" fillId="0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0" fillId="0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6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0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7" fillId="0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1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1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4" fillId="0" borderId="1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2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0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5" fillId="0" borderId="2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1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5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5" fillId="0" borderId="13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5" fillId="0" borderId="2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0" borderId="1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15" fillId="0" borderId="0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2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1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2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0" borderId="2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2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0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0" borderId="2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5" fillId="0" borderId="1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5" fillId="0" borderId="18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5" fillId="0" borderId="27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4" fillId="0" borderId="1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5" fillId="0" borderId="28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5">
    <dxf>
      <fill>
        <patternFill>
          <bgColor rgb="FFCCFFFF"/>
        </patternFill>
      </fill>
    </dxf>
    <dxf>
      <fill>
        <patternFill>
          <bgColor rgb="FFFF8080"/>
        </patternFill>
      </fill>
    </dxf>
    <dxf>
      <fill>
        <patternFill>
          <bgColor rgb="FFCCFFFF"/>
        </patternFill>
      </fill>
    </dxf>
    <dxf>
      <fill>
        <patternFill>
          <bgColor rgb="FFFF8080"/>
        </patternFill>
      </fill>
    </dxf>
    <dxf>
      <fill>
        <patternFill>
          <bgColor rgb="FFFFFF00"/>
        </patternFill>
      </fill>
    </dxf>
    <dxf>
      <font>
        <name val="Times New Roman"/>
        <charset val="1"/>
        <family val="0"/>
      </font>
      <alignment horizontal="general" vertical="bottom" textRotation="0" wrapText="false" indent="0" shrinkToFit="false"/>
    </dxf>
    <dxf>
      <fill>
        <patternFill>
          <bgColor rgb="FFCCFFFF"/>
        </patternFill>
      </fill>
    </dxf>
    <dxf>
      <fill>
        <patternFill>
          <bgColor rgb="FFFF808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FF8080"/>
        </patternFill>
      </fill>
    </dxf>
    <dxf>
      <fill>
        <patternFill>
          <bgColor rgb="FFFFFF00"/>
        </patternFill>
      </fill>
    </dxf>
    <dxf>
      <fill>
        <patternFill>
          <bgColor rgb="FFCCFFFF"/>
        </patternFill>
      </fill>
    </dxf>
    <dxf>
      <fill>
        <patternFill>
          <bgColor rgb="FFFF8080"/>
        </patternFill>
      </fill>
    </dxf>
    <dxf>
      <fill>
        <patternFill>
          <bgColor rgb="FFFFFF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0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218880</xdr:colOff>
      <xdr:row>0</xdr:row>
      <xdr:rowOff>0</xdr:rowOff>
    </xdr:from>
    <xdr:to>
      <xdr:col>8</xdr:col>
      <xdr:colOff>428400</xdr:colOff>
      <xdr:row>0</xdr:row>
      <xdr:rowOff>0</xdr:rowOff>
    </xdr:to>
    <xdr:sp>
      <xdr:nvSpPr>
        <xdr:cNvPr id="1" name="Line 1"/>
        <xdr:cNvSpPr/>
      </xdr:nvSpPr>
      <xdr:spPr>
        <a:xfrm>
          <a:off x="406944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2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218880</xdr:colOff>
      <xdr:row>0</xdr:row>
      <xdr:rowOff>0</xdr:rowOff>
    </xdr:from>
    <xdr:to>
      <xdr:col>8</xdr:col>
      <xdr:colOff>428400</xdr:colOff>
      <xdr:row>0</xdr:row>
      <xdr:rowOff>0</xdr:rowOff>
    </xdr:to>
    <xdr:sp>
      <xdr:nvSpPr>
        <xdr:cNvPr id="3" name="Line 1"/>
        <xdr:cNvSpPr/>
      </xdr:nvSpPr>
      <xdr:spPr>
        <a:xfrm>
          <a:off x="406944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4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218880</xdr:colOff>
      <xdr:row>0</xdr:row>
      <xdr:rowOff>0</xdr:rowOff>
    </xdr:from>
    <xdr:to>
      <xdr:col>8</xdr:col>
      <xdr:colOff>428400</xdr:colOff>
      <xdr:row>0</xdr:row>
      <xdr:rowOff>0</xdr:rowOff>
    </xdr:to>
    <xdr:sp>
      <xdr:nvSpPr>
        <xdr:cNvPr id="5" name="Line 1"/>
        <xdr:cNvSpPr/>
      </xdr:nvSpPr>
      <xdr:spPr>
        <a:xfrm>
          <a:off x="406944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6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218880</xdr:colOff>
      <xdr:row>0</xdr:row>
      <xdr:rowOff>0</xdr:rowOff>
    </xdr:from>
    <xdr:to>
      <xdr:col>8</xdr:col>
      <xdr:colOff>428400</xdr:colOff>
      <xdr:row>0</xdr:row>
      <xdr:rowOff>0</xdr:rowOff>
    </xdr:to>
    <xdr:sp>
      <xdr:nvSpPr>
        <xdr:cNvPr id="7" name="Line 1"/>
        <xdr:cNvSpPr/>
      </xdr:nvSpPr>
      <xdr:spPr>
        <a:xfrm>
          <a:off x="406944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8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495000</xdr:colOff>
      <xdr:row>0</xdr:row>
      <xdr:rowOff>0</xdr:rowOff>
    </xdr:from>
    <xdr:to>
      <xdr:col>8</xdr:col>
      <xdr:colOff>704520</xdr:colOff>
      <xdr:row>0</xdr:row>
      <xdr:rowOff>0</xdr:rowOff>
    </xdr:to>
    <xdr:sp>
      <xdr:nvSpPr>
        <xdr:cNvPr id="9" name="Line 1"/>
        <xdr:cNvSpPr/>
      </xdr:nvSpPr>
      <xdr:spPr>
        <a:xfrm>
          <a:off x="434556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10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218880</xdr:colOff>
      <xdr:row>0</xdr:row>
      <xdr:rowOff>0</xdr:rowOff>
    </xdr:from>
    <xdr:to>
      <xdr:col>8</xdr:col>
      <xdr:colOff>428400</xdr:colOff>
      <xdr:row>0</xdr:row>
      <xdr:rowOff>0</xdr:rowOff>
    </xdr:to>
    <xdr:sp>
      <xdr:nvSpPr>
        <xdr:cNvPr id="11" name="Line 1"/>
        <xdr:cNvSpPr/>
      </xdr:nvSpPr>
      <xdr:spPr>
        <a:xfrm>
          <a:off x="406944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12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495000</xdr:colOff>
      <xdr:row>0</xdr:row>
      <xdr:rowOff>0</xdr:rowOff>
    </xdr:from>
    <xdr:to>
      <xdr:col>8</xdr:col>
      <xdr:colOff>704520</xdr:colOff>
      <xdr:row>0</xdr:row>
      <xdr:rowOff>0</xdr:rowOff>
    </xdr:to>
    <xdr:sp>
      <xdr:nvSpPr>
        <xdr:cNvPr id="13" name="Line 1"/>
        <xdr:cNvSpPr/>
      </xdr:nvSpPr>
      <xdr:spPr>
        <a:xfrm>
          <a:off x="434556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14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218880</xdr:colOff>
      <xdr:row>0</xdr:row>
      <xdr:rowOff>0</xdr:rowOff>
    </xdr:from>
    <xdr:to>
      <xdr:col>8</xdr:col>
      <xdr:colOff>428400</xdr:colOff>
      <xdr:row>0</xdr:row>
      <xdr:rowOff>0</xdr:rowOff>
    </xdr:to>
    <xdr:sp>
      <xdr:nvSpPr>
        <xdr:cNvPr id="15" name="Line 1"/>
        <xdr:cNvSpPr/>
      </xdr:nvSpPr>
      <xdr:spPr>
        <a:xfrm>
          <a:off x="406944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16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495000</xdr:colOff>
      <xdr:row>0</xdr:row>
      <xdr:rowOff>0</xdr:rowOff>
    </xdr:from>
    <xdr:to>
      <xdr:col>8</xdr:col>
      <xdr:colOff>704520</xdr:colOff>
      <xdr:row>0</xdr:row>
      <xdr:rowOff>0</xdr:rowOff>
    </xdr:to>
    <xdr:sp>
      <xdr:nvSpPr>
        <xdr:cNvPr id="17" name="Line 1"/>
        <xdr:cNvSpPr/>
      </xdr:nvSpPr>
      <xdr:spPr>
        <a:xfrm>
          <a:off x="434556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2</xdr:col>
      <xdr:colOff>380880</xdr:colOff>
      <xdr:row>0</xdr:row>
      <xdr:rowOff>0</xdr:rowOff>
    </xdr:from>
    <xdr:to>
      <xdr:col>2</xdr:col>
      <xdr:colOff>1276200</xdr:colOff>
      <xdr:row>0</xdr:row>
      <xdr:rowOff>0</xdr:rowOff>
    </xdr:to>
    <xdr:sp>
      <xdr:nvSpPr>
        <xdr:cNvPr id="18" name="Line 1"/>
        <xdr:cNvSpPr/>
      </xdr:nvSpPr>
      <xdr:spPr>
        <a:xfrm>
          <a:off x="1555920" y="0"/>
          <a:ext cx="89532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218880</xdr:colOff>
      <xdr:row>0</xdr:row>
      <xdr:rowOff>0</xdr:rowOff>
    </xdr:from>
    <xdr:to>
      <xdr:col>8</xdr:col>
      <xdr:colOff>428400</xdr:colOff>
      <xdr:row>0</xdr:row>
      <xdr:rowOff>0</xdr:rowOff>
    </xdr:to>
    <xdr:sp>
      <xdr:nvSpPr>
        <xdr:cNvPr id="19" name="Line 1"/>
        <xdr:cNvSpPr/>
      </xdr:nvSpPr>
      <xdr:spPr>
        <a:xfrm>
          <a:off x="4069440" y="0"/>
          <a:ext cx="204588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</xdr:col>
      <xdr:colOff>637920</xdr:colOff>
      <xdr:row>4</xdr:row>
      <xdr:rowOff>56880</xdr:rowOff>
    </xdr:from>
    <xdr:to>
      <xdr:col>2</xdr:col>
      <xdr:colOff>857160</xdr:colOff>
      <xdr:row>4</xdr:row>
      <xdr:rowOff>56880</xdr:rowOff>
    </xdr:to>
    <xdr:sp>
      <xdr:nvSpPr>
        <xdr:cNvPr id="20" name="Line 1"/>
        <xdr:cNvSpPr/>
      </xdr:nvSpPr>
      <xdr:spPr>
        <a:xfrm>
          <a:off x="1067040" y="898560"/>
          <a:ext cx="96516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152280</xdr:colOff>
      <xdr:row>2</xdr:row>
      <xdr:rowOff>199800</xdr:rowOff>
    </xdr:from>
    <xdr:to>
      <xdr:col>8</xdr:col>
      <xdr:colOff>438120</xdr:colOff>
      <xdr:row>2</xdr:row>
      <xdr:rowOff>199800</xdr:rowOff>
    </xdr:to>
    <xdr:sp>
      <xdr:nvSpPr>
        <xdr:cNvPr id="21" name="Line 1"/>
        <xdr:cNvSpPr/>
      </xdr:nvSpPr>
      <xdr:spPr>
        <a:xfrm>
          <a:off x="4002840" y="607320"/>
          <a:ext cx="212220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637920</xdr:colOff>
      <xdr:row>4</xdr:row>
      <xdr:rowOff>56880</xdr:rowOff>
    </xdr:from>
    <xdr:to>
      <xdr:col>2</xdr:col>
      <xdr:colOff>857160</xdr:colOff>
      <xdr:row>4</xdr:row>
      <xdr:rowOff>56880</xdr:rowOff>
    </xdr:to>
    <xdr:sp>
      <xdr:nvSpPr>
        <xdr:cNvPr id="22" name="Line 1"/>
        <xdr:cNvSpPr/>
      </xdr:nvSpPr>
      <xdr:spPr>
        <a:xfrm>
          <a:off x="1067040" y="898560"/>
          <a:ext cx="96516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152280</xdr:colOff>
      <xdr:row>2</xdr:row>
      <xdr:rowOff>199800</xdr:rowOff>
    </xdr:from>
    <xdr:to>
      <xdr:col>9</xdr:col>
      <xdr:colOff>438120</xdr:colOff>
      <xdr:row>2</xdr:row>
      <xdr:rowOff>199800</xdr:rowOff>
    </xdr:to>
    <xdr:sp>
      <xdr:nvSpPr>
        <xdr:cNvPr id="23" name="Line 1"/>
        <xdr:cNvSpPr/>
      </xdr:nvSpPr>
      <xdr:spPr>
        <a:xfrm>
          <a:off x="4002840" y="607320"/>
          <a:ext cx="212220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637920</xdr:colOff>
      <xdr:row>4</xdr:row>
      <xdr:rowOff>56880</xdr:rowOff>
    </xdr:from>
    <xdr:to>
      <xdr:col>2</xdr:col>
      <xdr:colOff>857160</xdr:colOff>
      <xdr:row>4</xdr:row>
      <xdr:rowOff>56880</xdr:rowOff>
    </xdr:to>
    <xdr:sp>
      <xdr:nvSpPr>
        <xdr:cNvPr id="24" name="Line 1"/>
        <xdr:cNvSpPr/>
      </xdr:nvSpPr>
      <xdr:spPr>
        <a:xfrm>
          <a:off x="1067040" y="898560"/>
          <a:ext cx="96516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152280</xdr:colOff>
      <xdr:row>2</xdr:row>
      <xdr:rowOff>199800</xdr:rowOff>
    </xdr:from>
    <xdr:to>
      <xdr:col>9</xdr:col>
      <xdr:colOff>438120</xdr:colOff>
      <xdr:row>2</xdr:row>
      <xdr:rowOff>199800</xdr:rowOff>
    </xdr:to>
    <xdr:sp>
      <xdr:nvSpPr>
        <xdr:cNvPr id="25" name="Line 1"/>
        <xdr:cNvSpPr/>
      </xdr:nvSpPr>
      <xdr:spPr>
        <a:xfrm>
          <a:off x="4002840" y="607320"/>
          <a:ext cx="212220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637920</xdr:colOff>
      <xdr:row>4</xdr:row>
      <xdr:rowOff>56880</xdr:rowOff>
    </xdr:from>
    <xdr:to>
      <xdr:col>2</xdr:col>
      <xdr:colOff>857160</xdr:colOff>
      <xdr:row>4</xdr:row>
      <xdr:rowOff>56880</xdr:rowOff>
    </xdr:to>
    <xdr:sp>
      <xdr:nvSpPr>
        <xdr:cNvPr id="26" name="Line 1"/>
        <xdr:cNvSpPr/>
      </xdr:nvSpPr>
      <xdr:spPr>
        <a:xfrm>
          <a:off x="1067040" y="898560"/>
          <a:ext cx="96516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152280</xdr:colOff>
      <xdr:row>2</xdr:row>
      <xdr:rowOff>199800</xdr:rowOff>
    </xdr:from>
    <xdr:to>
      <xdr:col>9</xdr:col>
      <xdr:colOff>438120</xdr:colOff>
      <xdr:row>2</xdr:row>
      <xdr:rowOff>199800</xdr:rowOff>
    </xdr:to>
    <xdr:sp>
      <xdr:nvSpPr>
        <xdr:cNvPr id="27" name="Line 1"/>
        <xdr:cNvSpPr/>
      </xdr:nvSpPr>
      <xdr:spPr>
        <a:xfrm>
          <a:off x="4002840" y="607320"/>
          <a:ext cx="212220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637920</xdr:colOff>
      <xdr:row>4</xdr:row>
      <xdr:rowOff>56880</xdr:rowOff>
    </xdr:from>
    <xdr:to>
      <xdr:col>2</xdr:col>
      <xdr:colOff>857160</xdr:colOff>
      <xdr:row>4</xdr:row>
      <xdr:rowOff>56880</xdr:rowOff>
    </xdr:to>
    <xdr:sp>
      <xdr:nvSpPr>
        <xdr:cNvPr id="28" name="Line 1"/>
        <xdr:cNvSpPr/>
      </xdr:nvSpPr>
      <xdr:spPr>
        <a:xfrm>
          <a:off x="1067040" y="898560"/>
          <a:ext cx="96516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5</xdr:col>
      <xdr:colOff>152280</xdr:colOff>
      <xdr:row>2</xdr:row>
      <xdr:rowOff>199800</xdr:rowOff>
    </xdr:from>
    <xdr:to>
      <xdr:col>9</xdr:col>
      <xdr:colOff>438120</xdr:colOff>
      <xdr:row>2</xdr:row>
      <xdr:rowOff>199800</xdr:rowOff>
    </xdr:to>
    <xdr:sp>
      <xdr:nvSpPr>
        <xdr:cNvPr id="29" name="Line 1"/>
        <xdr:cNvSpPr/>
      </xdr:nvSpPr>
      <xdr:spPr>
        <a:xfrm>
          <a:off x="4002840" y="607320"/>
          <a:ext cx="2122200" cy="0"/>
        </a:xfrm>
        <a:prstGeom prst="line">
          <a:avLst/>
        </a:prstGeom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00FF"/>
    <pageSetUpPr fitToPage="false"/>
  </sheetPr>
  <dimension ref="A1:T116"/>
  <sheetViews>
    <sheetView showFormulas="false" showGridLines="true" showRowColHeaders="true" showZeros="true" rightToLeft="false" tabSelected="false" showOutlineSymbols="true" defaultGridColor="true" view="normal" topLeftCell="A46" colorId="64" zoomScale="100" zoomScaleNormal="100" zoomScalePageLayoutView="100" workbookViewId="0">
      <selection pane="topLeft" activeCell="I90" activeCellId="0" sqref="I90"/>
    </sheetView>
  </sheetViews>
  <sheetFormatPr defaultRowHeight="13.8" zeroHeight="false" outlineLevelRow="0" outlineLevelCol="0"/>
  <cols>
    <col collapsed="false" customWidth="true" hidden="false" outlineLevel="0" max="1" min="1" style="1" width="6.77"/>
    <col collapsed="false" customWidth="true" hidden="false" outlineLevel="0" max="2" min="2" style="1" width="11.78"/>
    <col collapsed="false" customWidth="true" hidden="false" outlineLevel="0" max="3" min="3" style="1" width="23.78"/>
    <col collapsed="false" customWidth="true" hidden="false" outlineLevel="0" max="4" min="4" style="1" width="8.78"/>
    <col collapsed="false" customWidth="true" hidden="false" outlineLevel="0" max="8" min="5" style="1" width="9.66"/>
    <col collapsed="false" customWidth="true" hidden="false" outlineLevel="0" max="9" min="9" style="1" width="20.78"/>
    <col collapsed="false" customWidth="true" hidden="false" outlineLevel="0" max="1025" min="10" style="1" width="9.33"/>
  </cols>
  <sheetData>
    <row r="1" customFormat="false" ht="15" hidden="false" customHeight="true" outlineLevel="0" collapsed="false">
      <c r="I1" s="2" t="s">
        <v>0</v>
      </c>
    </row>
    <row r="2" customFormat="false" ht="17.1" hidden="false" customHeight="true" outlineLevel="0" collapsed="false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customFormat="false" ht="17.1" hidden="false" customHeight="true" outlineLevel="0" collapsed="false">
      <c r="A3" s="4" t="s">
        <v>3</v>
      </c>
      <c r="B3" s="4"/>
      <c r="C3" s="4"/>
      <c r="D3" s="4"/>
      <c r="E3" s="6" t="s">
        <v>4</v>
      </c>
      <c r="F3" s="6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customFormat="false" ht="17.1" hidden="false" customHeight="true" outlineLevel="0" collapsed="false">
      <c r="A4" s="4" t="s">
        <v>5</v>
      </c>
      <c r="B4" s="4"/>
      <c r="C4" s="4"/>
      <c r="D4" s="4"/>
      <c r="E4" s="7"/>
      <c r="F4" s="7"/>
      <c r="G4" s="7"/>
      <c r="H4" s="7"/>
      <c r="I4" s="7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customFormat="false" ht="12" hidden="false" customHeight="true" outlineLevel="0" collapsed="false">
      <c r="A5" s="3"/>
      <c r="B5" s="3"/>
      <c r="C5" s="3"/>
      <c r="D5" s="3"/>
      <c r="E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customFormat="false" ht="24.9" hidden="false" customHeight="true" outlineLevel="0" collapsed="false">
      <c r="A6" s="8" t="s">
        <v>6</v>
      </c>
      <c r="B6" s="8"/>
      <c r="C6" s="8"/>
      <c r="D6" s="8"/>
      <c r="E6" s="8"/>
      <c r="F6" s="8"/>
      <c r="G6" s="8"/>
      <c r="H6" s="8"/>
      <c r="I6" s="8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="11" customFormat="true" ht="18" hidden="false" customHeight="true" outlineLevel="0" collapsed="false">
      <c r="A7" s="8" t="s">
        <v>7</v>
      </c>
      <c r="B7" s="8"/>
      <c r="C7" s="8"/>
      <c r="D7" s="8"/>
      <c r="E7" s="8"/>
      <c r="F7" s="8"/>
      <c r="G7" s="8"/>
      <c r="H7" s="8"/>
      <c r="I7" s="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="11" customFormat="true" ht="18" hidden="false" customHeight="true" outlineLevel="0" collapsed="false">
      <c r="A8" s="12" t="s">
        <v>8</v>
      </c>
      <c r="B8" s="12"/>
      <c r="C8" s="12"/>
      <c r="D8" s="12"/>
      <c r="E8" s="12"/>
      <c r="F8" s="12"/>
      <c r="G8" s="12"/>
      <c r="H8" s="12"/>
      <c r="I8" s="12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="11" customFormat="true" ht="12" hidden="false" customHeight="true" outlineLevel="0" collapsed="false">
      <c r="A9" s="12"/>
      <c r="B9" s="12"/>
      <c r="C9" s="12"/>
      <c r="D9" s="12"/>
      <c r="E9" s="12"/>
      <c r="F9" s="12"/>
      <c r="G9" s="12"/>
      <c r="H9" s="12"/>
      <c r="I9" s="12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="17" customFormat="true" ht="18" hidden="false" customHeight="true" outlineLevel="0" collapsed="false">
      <c r="A10" s="14" t="s">
        <v>9</v>
      </c>
      <c r="B10" s="14" t="s">
        <v>10</v>
      </c>
      <c r="C10" s="15" t="s">
        <v>11</v>
      </c>
      <c r="D10" s="15"/>
      <c r="E10" s="16" t="s">
        <v>12</v>
      </c>
      <c r="F10" s="16"/>
      <c r="G10" s="16" t="s">
        <v>13</v>
      </c>
      <c r="H10" s="16"/>
      <c r="I10" s="15" t="s">
        <v>14</v>
      </c>
    </row>
    <row r="11" s="17" customFormat="true" ht="30" hidden="false" customHeight="true" outlineLevel="0" collapsed="false">
      <c r="A11" s="14"/>
      <c r="B11" s="14"/>
      <c r="C11" s="15"/>
      <c r="D11" s="15"/>
      <c r="E11" s="18" t="s">
        <v>15</v>
      </c>
      <c r="F11" s="18" t="s">
        <v>16</v>
      </c>
      <c r="G11" s="18" t="s">
        <v>15</v>
      </c>
      <c r="H11" s="18" t="s">
        <v>16</v>
      </c>
      <c r="I11" s="15"/>
    </row>
    <row r="12" s="17" customFormat="true" ht="15.9" hidden="false" customHeight="true" outlineLevel="0" collapsed="false">
      <c r="A12" s="19" t="n">
        <v>1</v>
      </c>
      <c r="B12" s="20"/>
      <c r="C12" s="21"/>
      <c r="D12" s="22"/>
      <c r="E12" s="19" t="n">
        <v>90</v>
      </c>
      <c r="F12" s="23" t="str">
        <f aca="false">IF(AND(E12&gt;=90),"XS",IF(AND(E12&gt;=80),"Tốt",IF(AND(E12&gt;=70),"Khá",IF(AND(E12&gt;=60),"TB",IF(AND(E12&gt;=50),"TB",IF(AND(E12&lt;50),IF(AND(E12&gt;0),"Yếu",IF(AND(E12=0),"Không XL"," "))))))))</f>
        <v>XS</v>
      </c>
      <c r="G12" s="19" t="n">
        <v>95</v>
      </c>
      <c r="H12" s="23" t="str">
        <f aca="false">IF(AND(G12&gt;=90),"XS",IF(AND(G12&gt;=80),"Tốt",IF(AND(G12&gt;=70),"Khá",IF(AND(G12&gt;=60),"TB",IF(AND(G12&gt;=50),"TB",IF(AND(G12&lt;50),IF(AND(G12&gt;0),"Yếu",IF(AND(G12=0),"Không XL"," "))))))))</f>
        <v>XS</v>
      </c>
      <c r="I12" s="24"/>
    </row>
    <row r="13" s="17" customFormat="true" ht="15.9" hidden="false" customHeight="true" outlineLevel="0" collapsed="false">
      <c r="A13" s="19" t="n">
        <v>2</v>
      </c>
      <c r="B13" s="20"/>
      <c r="C13" s="21"/>
      <c r="D13" s="22"/>
      <c r="E13" s="19" t="n">
        <v>85</v>
      </c>
      <c r="F13" s="23" t="str">
        <f aca="false">IF(AND(E13&gt;=90),"XS",IF(AND(E13&gt;=80),"Tốt",IF(AND(E13&gt;=70),"Khá",IF(AND(E13&gt;=60),"TB",IF(AND(E13&gt;=50),"TB",IF(AND(E13&lt;50),IF(AND(E13&gt;0),"Yếu",IF(AND(E13=0),"Không XL"," "))))))))</f>
        <v>Tốt</v>
      </c>
      <c r="G13" s="19" t="n">
        <v>50</v>
      </c>
      <c r="H13" s="23" t="str">
        <f aca="false">IF(AND(G13&gt;=90),"XS",IF(AND(G13&gt;=80),"Tốt",IF(AND(G13&gt;=70),"Khá",IF(AND(G13&gt;=60),"TB",IF(AND(G13&gt;=50),"TB",IF(AND(G13&lt;50),IF(AND(G13&gt;0),"Yếu",IF(AND(G13=0),"Không XL"," "))))))))</f>
        <v>TB</v>
      </c>
      <c r="I13" s="24"/>
    </row>
    <row r="14" s="17" customFormat="true" ht="15.9" hidden="false" customHeight="true" outlineLevel="0" collapsed="false">
      <c r="A14" s="19" t="n">
        <v>3</v>
      </c>
      <c r="B14" s="20"/>
      <c r="C14" s="21"/>
      <c r="D14" s="22"/>
      <c r="E14" s="19" t="n">
        <v>70</v>
      </c>
      <c r="F14" s="23" t="str">
        <f aca="false">IF(AND(E14&gt;=90),"XS",IF(AND(E14&gt;=80),"Tốt",IF(AND(E14&gt;=70),"Khá",IF(AND(E14&gt;=60),"TB",IF(AND(E14&gt;=50),"TB",IF(AND(E14&lt;50),IF(AND(E14&gt;0),"Yếu",IF(AND(E14=0),"Không XL"," "))))))))</f>
        <v>Khá</v>
      </c>
      <c r="G14" s="19" t="n">
        <v>75</v>
      </c>
      <c r="H14" s="23" t="str">
        <f aca="false">IF(AND(G14&gt;=90),"XS",IF(AND(G14&gt;=80),"Tốt",IF(AND(G14&gt;=70),"Khá",IF(AND(G14&gt;=60),"TB",IF(AND(G14&gt;=50),"TB",IF(AND(G14&lt;50),IF(AND(G14&gt;0),"Yếu",IF(AND(G14=0),"Không XL"," "))))))))</f>
        <v>Khá</v>
      </c>
      <c r="I14" s="24"/>
    </row>
    <row r="15" s="17" customFormat="true" ht="15.9" hidden="false" customHeight="true" outlineLevel="0" collapsed="false">
      <c r="A15" s="19" t="n">
        <v>4</v>
      </c>
      <c r="B15" s="20"/>
      <c r="C15" s="21"/>
      <c r="D15" s="22"/>
      <c r="E15" s="19" t="n">
        <v>75</v>
      </c>
      <c r="F15" s="23" t="str">
        <f aca="false">IF(AND(E15&gt;=90),"XS",IF(AND(E15&gt;=80),"Tốt",IF(AND(E15&gt;=70),"Khá",IF(AND(E15&gt;=60),"TB",IF(AND(E15&gt;=50),"TB",IF(AND(E15&lt;50),IF(AND(E15&gt;0),"Yếu",IF(AND(E15=0),"Không XL"," "))))))))</f>
        <v>Khá</v>
      </c>
      <c r="G15" s="19" t="n">
        <v>78</v>
      </c>
      <c r="H15" s="23" t="str">
        <f aca="false">IF(AND(G15&gt;=90),"XS",IF(AND(G15&gt;=80),"Tốt",IF(AND(G15&gt;=70),"Khá",IF(AND(G15&gt;=60),"TB",IF(AND(G15&gt;=50),"TB",IF(AND(G15&lt;50),IF(AND(G15&gt;0),"Yếu",IF(AND(G15=0),"Không XL"," "))))))))</f>
        <v>Khá</v>
      </c>
      <c r="I15" s="25"/>
    </row>
    <row r="16" s="17" customFormat="true" ht="15.9" hidden="false" customHeight="true" outlineLevel="0" collapsed="false">
      <c r="A16" s="19" t="n">
        <v>5</v>
      </c>
      <c r="B16" s="20"/>
      <c r="C16" s="21"/>
      <c r="D16" s="22"/>
      <c r="E16" s="19" t="n">
        <v>60</v>
      </c>
      <c r="F16" s="23" t="str">
        <f aca="false">IF(AND(E16&gt;=90),"XS",IF(AND(E16&gt;=80),"Tốt",IF(AND(E16&gt;=70),"Khá",IF(AND(E16&gt;=60),"TB",IF(AND(E16&gt;=50),"TB",IF(AND(E16&lt;50),IF(AND(E16&gt;0),"Yếu",IF(AND(E16=0),"Không XL"," "))))))))</f>
        <v>TB</v>
      </c>
      <c r="G16" s="19" t="n">
        <v>60</v>
      </c>
      <c r="H16" s="23" t="str">
        <f aca="false">IF(AND(G16&gt;=90),"XS",IF(AND(G16&gt;=80),"Tốt",IF(AND(G16&gt;=70),"Khá",IF(AND(G16&gt;=60),"TB",IF(AND(G16&gt;=50),"TB",IF(AND(G16&lt;50),IF(AND(G16&gt;0),"Yếu",IF(AND(G16=0),"Không XL"," "))))))))</f>
        <v>TB</v>
      </c>
      <c r="I16" s="25"/>
    </row>
    <row r="17" s="17" customFormat="true" ht="15.9" hidden="false" customHeight="true" outlineLevel="0" collapsed="false">
      <c r="A17" s="19" t="n">
        <v>6</v>
      </c>
      <c r="B17" s="20"/>
      <c r="C17" s="21"/>
      <c r="D17" s="22"/>
      <c r="E17" s="19" t="n">
        <v>56</v>
      </c>
      <c r="F17" s="23" t="str">
        <f aca="false">IF(AND(E17&gt;=90),"XS",IF(AND(E17&gt;=80),"Tốt",IF(AND(E17&gt;=70),"Khá",IF(AND(E17&gt;=60),"TB",IF(AND(E17&gt;=50),"TB",IF(AND(E17&lt;50),IF(AND(E17&gt;0),"Yếu",IF(AND(E17=0),"Không XL"," "))))))))</f>
        <v>TB</v>
      </c>
      <c r="G17" s="19" t="n">
        <v>58</v>
      </c>
      <c r="H17" s="23" t="str">
        <f aca="false">IF(AND(G17&gt;=90),"XS",IF(AND(G17&gt;=80),"Tốt",IF(AND(G17&gt;=70),"Khá",IF(AND(G17&gt;=60),"TB",IF(AND(G17&gt;=50),"TB",IF(AND(G17&lt;50),IF(AND(G17&gt;0),"Yếu",IF(AND(G17=0),"Không XL"," "))))))))</f>
        <v>TB</v>
      </c>
      <c r="I17" s="25"/>
    </row>
    <row r="18" s="17" customFormat="true" ht="15.9" hidden="false" customHeight="true" outlineLevel="0" collapsed="false">
      <c r="A18" s="19" t="n">
        <v>7</v>
      </c>
      <c r="B18" s="20"/>
      <c r="C18" s="21"/>
      <c r="D18" s="22"/>
      <c r="E18" s="19" t="n">
        <v>65</v>
      </c>
      <c r="F18" s="23" t="str">
        <f aca="false">IF(AND(E18&gt;=90),"XS",IF(AND(E18&gt;=80),"Tốt",IF(AND(E18&gt;=70),"Khá",IF(AND(E18&gt;=60),"TB",IF(AND(E18&gt;=50),"TB",IF(AND(E18&lt;50),IF(AND(E18&gt;0),"Yếu",IF(AND(E18=0),"Không XL"," "))))))))</f>
        <v>TB</v>
      </c>
      <c r="G18" s="19" t="n">
        <v>50</v>
      </c>
      <c r="H18" s="23" t="str">
        <f aca="false">IF(AND(G18&gt;=90),"XS",IF(AND(G18&gt;=80),"Tốt",IF(AND(G18&gt;=70),"Khá",IF(AND(G18&gt;=60),"TB",IF(AND(G18&gt;=50),"TB",IF(AND(G18&lt;50),IF(AND(G18&gt;0),"Yếu",IF(AND(G18=0),"Không XL"," "))))))))</f>
        <v>TB</v>
      </c>
      <c r="I18" s="25"/>
    </row>
    <row r="19" s="17" customFormat="true" ht="15.9" hidden="false" customHeight="true" outlineLevel="0" collapsed="false">
      <c r="A19" s="19" t="n">
        <v>8</v>
      </c>
      <c r="B19" s="20"/>
      <c r="C19" s="21"/>
      <c r="D19" s="22"/>
      <c r="E19" s="19" t="n">
        <v>40</v>
      </c>
      <c r="F19" s="23" t="str">
        <f aca="false">IF(AND(E19&gt;=90),"XS",IF(AND(E19&gt;=80),"Tốt",IF(AND(E19&gt;=70),"Khá",IF(AND(E19&gt;=60),"TB",IF(AND(E19&gt;=50),"TB",IF(AND(E19&lt;50),IF(AND(E19&gt;0),"Yếu",IF(AND(E19=0),"Không XL"," "))))))))</f>
        <v>Yếu</v>
      </c>
      <c r="G19" s="19" t="n">
        <v>49</v>
      </c>
      <c r="H19" s="23" t="str">
        <f aca="false">IF(AND(G19&gt;=90),"XS",IF(AND(G19&gt;=80),"Tốt",IF(AND(G19&gt;=70),"Khá",IF(AND(G19&gt;=60),"TB",IF(AND(G19&gt;=50),"TB",IF(AND(G19&lt;50),IF(AND(G19&gt;0),"Yếu",IF(AND(G19=0),"Không XL"," "))))))))</f>
        <v>Yếu</v>
      </c>
      <c r="I19" s="25"/>
    </row>
    <row r="20" s="17" customFormat="true" ht="15.9" hidden="false" customHeight="true" outlineLevel="0" collapsed="false">
      <c r="A20" s="19" t="n">
        <v>9</v>
      </c>
      <c r="B20" s="20"/>
      <c r="C20" s="21"/>
      <c r="D20" s="22"/>
      <c r="E20" s="19" t="n">
        <v>35</v>
      </c>
      <c r="F20" s="23" t="str">
        <f aca="false">IF(AND(E20&gt;=90),"XS",IF(AND(E20&gt;=80),"Tốt",IF(AND(E20&gt;=70),"Khá",IF(AND(E20&gt;=60),"TB",IF(AND(E20&gt;=50),"TB",IF(AND(E20&lt;50),IF(AND(E20&gt;0),"Yếu",IF(AND(E20=0),"Không XL"," "))))))))</f>
        <v>Yếu</v>
      </c>
      <c r="G20" s="19" t="n">
        <v>38</v>
      </c>
      <c r="H20" s="23" t="str">
        <f aca="false">IF(AND(G20&gt;=90),"XS",IF(AND(G20&gt;=80),"Tốt",IF(AND(G20&gt;=70),"Khá",IF(AND(G20&gt;=60),"TB",IF(AND(G20&gt;=50),"TB",IF(AND(G20&lt;50),IF(AND(G20&gt;0),"Yếu",IF(AND(G20=0),"Không XL"," "))))))))</f>
        <v>Yếu</v>
      </c>
      <c r="I20" s="24"/>
    </row>
    <row r="21" s="17" customFormat="true" ht="15.9" hidden="false" customHeight="true" outlineLevel="0" collapsed="false">
      <c r="A21" s="19" t="n">
        <v>10</v>
      </c>
      <c r="B21" s="20"/>
      <c r="C21" s="21"/>
      <c r="D21" s="22"/>
      <c r="E21" s="19" t="n">
        <v>25</v>
      </c>
      <c r="F21" s="23" t="str">
        <f aca="false">IF(AND(E21&gt;=90),"XS",IF(AND(E21&gt;=80),"Tốt",IF(AND(E21&gt;=70),"Khá",IF(AND(E21&gt;=60),"TB",IF(AND(E21&gt;=50),"TB",IF(AND(E21&lt;50),IF(AND(E21&gt;0),"Yếu",IF(AND(E21=0),"Không XL"," "))))))))</f>
        <v>Yếu</v>
      </c>
      <c r="G21" s="19" t="n">
        <v>28</v>
      </c>
      <c r="H21" s="23" t="str">
        <f aca="false">IF(AND(G21&gt;=90),"XS",IF(AND(G21&gt;=80),"Tốt",IF(AND(G21&gt;=70),"Khá",IF(AND(G21&gt;=60),"TB",IF(AND(G21&gt;=50),"TB",IF(AND(G21&lt;50),IF(AND(G21&gt;0),"Yếu",IF(AND(G21=0),"Không XL"," "))))))))</f>
        <v>Yếu</v>
      </c>
      <c r="I21" s="24"/>
    </row>
    <row r="22" s="17" customFormat="true" ht="15.9" hidden="false" customHeight="true" outlineLevel="0" collapsed="false">
      <c r="A22" s="19" t="n">
        <v>11</v>
      </c>
      <c r="B22" s="20"/>
      <c r="C22" s="21"/>
      <c r="D22" s="22"/>
      <c r="E22" s="19" t="n">
        <v>10</v>
      </c>
      <c r="F22" s="23" t="str">
        <f aca="false">IF(AND(E22&gt;=90),"XS",IF(AND(E22&gt;=80),"Tốt",IF(AND(E22&gt;=70),"Khá",IF(AND(E22&gt;=60),"TB",IF(AND(E22&gt;=50),"TB",IF(AND(E22&lt;50),IF(AND(E22&gt;0),"Yếu",IF(AND(E22=0),"Không XL"," "))))))))</f>
        <v>Yếu</v>
      </c>
      <c r="G22" s="19" t="n">
        <v>8</v>
      </c>
      <c r="H22" s="23" t="str">
        <f aca="false">IF(AND(G22&gt;=90),"XS",IF(AND(G22&gt;=80),"Tốt",IF(AND(G22&gt;=70),"Khá",IF(AND(G22&gt;=60),"TB",IF(AND(G22&gt;=50),"TB",IF(AND(G22&lt;50),IF(AND(G22&gt;0),"Yếu",IF(AND(G22=0),"Không XL"," "))))))))</f>
        <v>Yếu</v>
      </c>
      <c r="I22" s="24"/>
    </row>
    <row r="23" s="17" customFormat="true" ht="15.9" hidden="false" customHeight="true" outlineLevel="0" collapsed="false">
      <c r="A23" s="19" t="n">
        <v>12</v>
      </c>
      <c r="B23" s="20"/>
      <c r="C23" s="21"/>
      <c r="D23" s="22"/>
      <c r="E23" s="19" t="n">
        <v>1</v>
      </c>
      <c r="F23" s="23" t="str">
        <f aca="false">IF(AND(E23&gt;=90),"XS",IF(AND(E23&gt;=80),"Tốt",IF(AND(E23&gt;=70),"Khá",IF(AND(E23&gt;=60),"TB",IF(AND(E23&gt;=50),"TB",IF(AND(E23&lt;50),IF(AND(E23&gt;0),"Yếu",IF(AND(E23=0),"Không XL"," "))))))))</f>
        <v>Yếu</v>
      </c>
      <c r="G23" s="19" t="n">
        <v>2</v>
      </c>
      <c r="H23" s="23" t="str">
        <f aca="false">IF(AND(G23&gt;=90),"XS",IF(AND(G23&gt;=80),"Tốt",IF(AND(G23&gt;=70),"Khá",IF(AND(G23&gt;=60),"TB",IF(AND(G23&gt;=50),"TB",IF(AND(G23&lt;50),IF(AND(G23&gt;0),"Yếu",IF(AND(G23=0),"Không XL"," "))))))))</f>
        <v>Yếu</v>
      </c>
      <c r="I23" s="25"/>
    </row>
    <row r="24" s="17" customFormat="true" ht="15.9" hidden="false" customHeight="true" outlineLevel="0" collapsed="false">
      <c r="A24" s="19" t="n">
        <v>13</v>
      </c>
      <c r="B24" s="20"/>
      <c r="C24" s="21"/>
      <c r="D24" s="22"/>
      <c r="E24" s="19" t="n">
        <v>0</v>
      </c>
      <c r="F24" s="23" t="str">
        <f aca="false">IF(AND(E24&gt;=90),"XS",IF(AND(E24&gt;=80),"Tốt",IF(AND(E24&gt;=70),"Khá",IF(AND(E24&gt;=60),"TB",IF(AND(E24&gt;=50),"TB",IF(AND(E24&lt;50),IF(AND(E24&gt;0),"Yếu",IF(AND(E24=0),"Không XL"," "))))))))</f>
        <v>Không XL</v>
      </c>
      <c r="G24" s="19" t="n">
        <v>0</v>
      </c>
      <c r="H24" s="23" t="str">
        <f aca="false">IF(AND(G24&gt;=90),"XS",IF(AND(G24&gt;=80),"Tốt",IF(AND(G24&gt;=70),"Khá",IF(AND(G24&gt;=60),"TB",IF(AND(G24&gt;=50),"TB",IF(AND(G24&lt;50),IF(AND(G24&gt;0),"Yếu",IF(AND(G24=0),"Không XL"," "))))))))</f>
        <v>Không XL</v>
      </c>
      <c r="I24" s="25"/>
    </row>
    <row r="25" s="17" customFormat="true" ht="15.9" hidden="false" customHeight="true" outlineLevel="0" collapsed="false">
      <c r="A25" s="19" t="n">
        <v>14</v>
      </c>
      <c r="B25" s="20"/>
      <c r="C25" s="21"/>
      <c r="D25" s="22"/>
      <c r="E25" s="19" t="n">
        <v>0</v>
      </c>
      <c r="F25" s="23" t="str">
        <f aca="false">IF(AND(E25&gt;=90),"XS",IF(AND(E25&gt;=80),"Tốt",IF(AND(E25&gt;=70),"Khá",IF(AND(E25&gt;=60),"TB",IF(AND(E25&gt;=50),"TB",IF(AND(E25&lt;50),IF(AND(E25&gt;0),"Yếu",IF(AND(E25=0),"Không XL"," "))))))))</f>
        <v>Không XL</v>
      </c>
      <c r="G25" s="19" t="n">
        <v>0</v>
      </c>
      <c r="H25" s="23" t="str">
        <f aca="false">IF(AND(G25&gt;=90),"XS",IF(AND(G25&gt;=80),"Tốt",IF(AND(G25&gt;=70),"Khá",IF(AND(G25&gt;=60),"TB",IF(AND(G25&gt;=50),"TB",IF(AND(G25&lt;50),IF(AND(G25&gt;0),"Yếu",IF(AND(G25=0),"Không XL"," "))))))))</f>
        <v>Không XL</v>
      </c>
      <c r="I25" s="25"/>
    </row>
    <row r="26" s="17" customFormat="true" ht="15.9" hidden="false" customHeight="true" outlineLevel="0" collapsed="false">
      <c r="A26" s="19" t="n">
        <v>15</v>
      </c>
      <c r="B26" s="20"/>
      <c r="C26" s="21"/>
      <c r="D26" s="22"/>
      <c r="E26" s="19"/>
      <c r="F26" s="23" t="str">
        <f aca="false">IF(AND(E26&gt;=90),"XS",IF(AND(E26&gt;=80),"Tốt",IF(AND(E26&gt;=70),"Khá",IF(AND(E26&gt;=60),"TB",IF(AND(E26&gt;=50),"TB",IF(AND(E26&lt;50),IF(AND(E26&gt;0),"Yếu",IF(AND(E26=0),"Không XL"," "))))))))</f>
        <v>Không XL</v>
      </c>
      <c r="G26" s="19"/>
      <c r="H26" s="23" t="str">
        <f aca="false">IF(AND(G26&gt;=90),"XS",IF(AND(G26&gt;=80),"Tốt",IF(AND(G26&gt;=70),"Khá",IF(AND(G26&gt;=60),"TB",IF(AND(G26&gt;=50),"TB",IF(AND(G26&lt;50),IF(AND(G26&gt;0),"Yếu",IF(AND(G26=0),"Không XL"," "))))))))</f>
        <v>Không XL</v>
      </c>
      <c r="I26" s="25"/>
    </row>
    <row r="27" s="17" customFormat="true" ht="15.9" hidden="false" customHeight="true" outlineLevel="0" collapsed="false">
      <c r="A27" s="19" t="n">
        <v>16</v>
      </c>
      <c r="B27" s="20"/>
      <c r="C27" s="21"/>
      <c r="D27" s="22"/>
      <c r="E27" s="19"/>
      <c r="F27" s="23" t="str">
        <f aca="false">IF(AND(E27&gt;=90),"XS",IF(AND(E27&gt;=80),"Tốt",IF(AND(E27&gt;=70),"Khá",IF(AND(E27&gt;=60),"TB",IF(AND(E27&gt;=50),"TB",IF(AND(E27&lt;50),IF(AND(E27&gt;0),"Yếu",IF(AND(E27=0),"Không XL"," "))))))))</f>
        <v>Không XL</v>
      </c>
      <c r="G27" s="19"/>
      <c r="H27" s="23" t="str">
        <f aca="false">IF(AND(G27&gt;=90),"XS",IF(AND(G27&gt;=80),"Tốt",IF(AND(G27&gt;=70),"Khá",IF(AND(G27&gt;=60),"TB",IF(AND(G27&gt;=50),"TB",IF(AND(G27&lt;50),IF(AND(G27&gt;0),"Yếu",IF(AND(G27=0),"Không XL"," "))))))))</f>
        <v>Không XL</v>
      </c>
      <c r="I27" s="25"/>
    </row>
    <row r="28" s="17" customFormat="true" ht="15.9" hidden="false" customHeight="true" outlineLevel="0" collapsed="false">
      <c r="A28" s="19" t="n">
        <v>17</v>
      </c>
      <c r="B28" s="20"/>
      <c r="C28" s="21"/>
      <c r="D28" s="22"/>
      <c r="E28" s="19"/>
      <c r="F28" s="23" t="str">
        <f aca="false">IF(AND(E28&gt;=90),"XS",IF(AND(E28&gt;=80),"Tốt",IF(AND(E28&gt;=70),"Khá",IF(AND(E28&gt;=60),"TB",IF(AND(E28&gt;=50),"TB",IF(AND(E28&lt;50),IF(AND(E28&gt;0),"Yếu",IF(AND(E28=0),"Không XL"," "))))))))</f>
        <v>Không XL</v>
      </c>
      <c r="G28" s="19"/>
      <c r="H28" s="23" t="str">
        <f aca="false">IF(AND(G28&gt;=90),"XS",IF(AND(G28&gt;=80),"Tốt",IF(AND(G28&gt;=70),"Khá",IF(AND(G28&gt;=60),"TB",IF(AND(G28&gt;=50),"TB",IF(AND(G28&lt;50),IF(AND(G28&gt;0),"Yếu",IF(AND(G28=0),"Không XL"," "))))))))</f>
        <v>Không XL</v>
      </c>
      <c r="I28" s="25"/>
    </row>
    <row r="29" s="17" customFormat="true" ht="15.9" hidden="false" customHeight="true" outlineLevel="0" collapsed="false">
      <c r="A29" s="19" t="n">
        <v>18</v>
      </c>
      <c r="B29" s="20"/>
      <c r="C29" s="21"/>
      <c r="D29" s="22"/>
      <c r="E29" s="19"/>
      <c r="F29" s="23" t="str">
        <f aca="false">IF(AND(E29&gt;=90),"XS",IF(AND(E29&gt;=80),"Tốt",IF(AND(E29&gt;=70),"Khá",IF(AND(E29&gt;=60),"TB",IF(AND(E29&gt;=50),"TB",IF(AND(E29&lt;50),IF(AND(E29&gt;0),"Yếu",IF(AND(E29=0),"Không XL"," "))))))))</f>
        <v>Không XL</v>
      </c>
      <c r="G29" s="19"/>
      <c r="H29" s="23" t="str">
        <f aca="false">IF(AND(G29&gt;=90),"XS",IF(AND(G29&gt;=80),"Tốt",IF(AND(G29&gt;=70),"Khá",IF(AND(G29&gt;=60),"TB",IF(AND(G29&gt;=50),"TB",IF(AND(G29&lt;50),IF(AND(G29&gt;0),"Yếu",IF(AND(G29=0),"Không XL"," "))))))))</f>
        <v>Không XL</v>
      </c>
      <c r="I29" s="25"/>
    </row>
    <row r="30" s="17" customFormat="true" ht="15.9" hidden="false" customHeight="true" outlineLevel="0" collapsed="false">
      <c r="A30" s="19" t="n">
        <v>19</v>
      </c>
      <c r="B30" s="20"/>
      <c r="C30" s="21"/>
      <c r="D30" s="22"/>
      <c r="E30" s="19"/>
      <c r="F30" s="23" t="str">
        <f aca="false">IF(AND(E30&gt;=90),"XS",IF(AND(E30&gt;=80),"Tốt",IF(AND(E30&gt;=70),"Khá",IF(AND(E30&gt;=60),"TB",IF(AND(E30&gt;=50),"TB",IF(AND(E30&lt;50),IF(AND(E30&gt;0),"Yếu",IF(AND(E30=0),"Không XL"," "))))))))</f>
        <v>Không XL</v>
      </c>
      <c r="G30" s="19"/>
      <c r="H30" s="23" t="str">
        <f aca="false">IF(AND(G30&gt;=90),"XS",IF(AND(G30&gt;=80),"Tốt",IF(AND(G30&gt;=70),"Khá",IF(AND(G30&gt;=60),"TB",IF(AND(G30&gt;=50),"TB",IF(AND(G30&lt;50),IF(AND(G30&gt;0),"Yếu",IF(AND(G30=0),"Không XL"," "))))))))</f>
        <v>Không XL</v>
      </c>
      <c r="I30" s="25"/>
    </row>
    <row r="31" s="17" customFormat="true" ht="15.9" hidden="false" customHeight="true" outlineLevel="0" collapsed="false">
      <c r="A31" s="19" t="n">
        <v>20</v>
      </c>
      <c r="B31" s="20"/>
      <c r="C31" s="21"/>
      <c r="D31" s="22"/>
      <c r="E31" s="19"/>
      <c r="F31" s="23" t="str">
        <f aca="false">IF(AND(E31&gt;=90),"XS",IF(AND(E31&gt;=80),"Tốt",IF(AND(E31&gt;=70),"Khá",IF(AND(E31&gt;=60),"TB",IF(AND(E31&gt;=50),"TB",IF(AND(E31&lt;50),IF(AND(E31&gt;0),"Yếu",IF(AND(E31=0),"Không XL"," "))))))))</f>
        <v>Không XL</v>
      </c>
      <c r="G31" s="19"/>
      <c r="H31" s="23" t="str">
        <f aca="false">IF(AND(G31&gt;=90),"XS",IF(AND(G31&gt;=80),"Tốt",IF(AND(G31&gt;=70),"Khá",IF(AND(G31&gt;=60),"TB",IF(AND(G31&gt;=50),"TB",IF(AND(G31&lt;50),IF(AND(G31&gt;0),"Yếu",IF(AND(G31=0),"Không XL"," "))))))))</f>
        <v>Không XL</v>
      </c>
      <c r="I31" s="24"/>
    </row>
    <row r="32" s="17" customFormat="true" ht="15.9" hidden="false" customHeight="true" outlineLevel="0" collapsed="false">
      <c r="A32" s="19" t="n">
        <v>21</v>
      </c>
      <c r="B32" s="20"/>
      <c r="C32" s="21"/>
      <c r="D32" s="22"/>
      <c r="E32" s="19"/>
      <c r="F32" s="23" t="str">
        <f aca="false">IF(AND(E32&gt;=90),"XS",IF(AND(E32&gt;=80),"Tốt",IF(AND(E32&gt;=70),"Khá",IF(AND(E32&gt;=60),"TB",IF(AND(E32&gt;=50),"TB",IF(AND(E32&lt;50),IF(AND(E32&gt;0),"Yếu",IF(AND(E32=0),"Không XL"," "))))))))</f>
        <v>Không XL</v>
      </c>
      <c r="G32" s="19"/>
      <c r="H32" s="23" t="str">
        <f aca="false">IF(AND(G32&gt;=90),"XS",IF(AND(G32&gt;=80),"Tốt",IF(AND(G32&gt;=70),"Khá",IF(AND(G32&gt;=60),"TB",IF(AND(G32&gt;=50),"TB",IF(AND(G32&lt;50),IF(AND(G32&gt;0),"Yếu",IF(AND(G32=0),"Không XL"," "))))))))</f>
        <v>Không XL</v>
      </c>
      <c r="I32" s="25"/>
    </row>
    <row r="33" s="17" customFormat="true" ht="15.9" hidden="false" customHeight="true" outlineLevel="0" collapsed="false">
      <c r="A33" s="19" t="n">
        <v>22</v>
      </c>
      <c r="B33" s="20"/>
      <c r="C33" s="21"/>
      <c r="D33" s="22"/>
      <c r="E33" s="19"/>
      <c r="F33" s="23" t="str">
        <f aca="false">IF(AND(E33&gt;=90),"XS",IF(AND(E33&gt;=80),"Tốt",IF(AND(E33&gt;=70),"Khá",IF(AND(E33&gt;=60),"TB",IF(AND(E33&gt;=50),"TB",IF(AND(E33&lt;50),IF(AND(E33&gt;0),"Yếu",IF(AND(E33=0),"Không XL"," "))))))))</f>
        <v>Không XL</v>
      </c>
      <c r="G33" s="19"/>
      <c r="H33" s="23" t="str">
        <f aca="false">IF(AND(G33&gt;=90),"XS",IF(AND(G33&gt;=80),"Tốt",IF(AND(G33&gt;=70),"Khá",IF(AND(G33&gt;=60),"TB",IF(AND(G33&gt;=50),"TB",IF(AND(G33&lt;50),IF(AND(G33&gt;0),"Yếu",IF(AND(G33=0),"Không XL"," "))))))))</f>
        <v>Không XL</v>
      </c>
      <c r="I33" s="25"/>
    </row>
    <row r="34" s="17" customFormat="true" ht="15.9" hidden="false" customHeight="true" outlineLevel="0" collapsed="false">
      <c r="A34" s="19" t="n">
        <v>23</v>
      </c>
      <c r="B34" s="20"/>
      <c r="C34" s="21"/>
      <c r="D34" s="22"/>
      <c r="E34" s="19"/>
      <c r="F34" s="23" t="str">
        <f aca="false">IF(AND(E34&gt;=90),"XS",IF(AND(E34&gt;=80),"Tốt",IF(AND(E34&gt;=70),"Khá",IF(AND(E34&gt;=60),"TB",IF(AND(E34&gt;=50),"TB",IF(AND(E34&lt;50),IF(AND(E34&gt;0),"Yếu",IF(AND(E34=0),"Không XL"," "))))))))</f>
        <v>Không XL</v>
      </c>
      <c r="G34" s="19"/>
      <c r="H34" s="23" t="str">
        <f aca="false">IF(AND(G34&gt;=90),"XS",IF(AND(G34&gt;=80),"Tốt",IF(AND(G34&gt;=70),"Khá",IF(AND(G34&gt;=60),"TB",IF(AND(G34&gt;=50),"TB",IF(AND(G34&lt;50),IF(AND(G34&gt;0),"Yếu",IF(AND(G34=0),"Không XL"," "))))))))</f>
        <v>Không XL</v>
      </c>
      <c r="I34" s="25"/>
    </row>
    <row r="35" s="17" customFormat="true" ht="15.9" hidden="false" customHeight="true" outlineLevel="0" collapsed="false">
      <c r="A35" s="19" t="n">
        <v>24</v>
      </c>
      <c r="B35" s="20"/>
      <c r="C35" s="21"/>
      <c r="D35" s="22"/>
      <c r="E35" s="19"/>
      <c r="F35" s="23" t="str">
        <f aca="false">IF(AND(E35&gt;=90),"XS",IF(AND(E35&gt;=80),"Tốt",IF(AND(E35&gt;=70),"Khá",IF(AND(E35&gt;=60),"TB",IF(AND(E35&gt;=50),"TB",IF(AND(E35&lt;50),IF(AND(E35&gt;0),"Yếu",IF(AND(E35=0),"Không XL"," "))))))))</f>
        <v>Không XL</v>
      </c>
      <c r="G35" s="19"/>
      <c r="H35" s="23" t="str">
        <f aca="false">IF(AND(G35&gt;=90),"XS",IF(AND(G35&gt;=80),"Tốt",IF(AND(G35&gt;=70),"Khá",IF(AND(G35&gt;=60),"TB",IF(AND(G35&gt;=50),"TB",IF(AND(G35&lt;50),IF(AND(G35&gt;0),"Yếu",IF(AND(G35=0),"Không XL"," "))))))))</f>
        <v>Không XL</v>
      </c>
      <c r="I35" s="25"/>
    </row>
    <row r="36" s="17" customFormat="true" ht="15.9" hidden="false" customHeight="true" outlineLevel="0" collapsed="false">
      <c r="A36" s="19" t="n">
        <v>25</v>
      </c>
      <c r="B36" s="20"/>
      <c r="C36" s="21"/>
      <c r="D36" s="22"/>
      <c r="E36" s="19"/>
      <c r="F36" s="23" t="str">
        <f aca="false">IF(AND(E36&gt;=90),"XS",IF(AND(E36&gt;=80),"Tốt",IF(AND(E36&gt;=70),"Khá",IF(AND(E36&gt;=60),"TB",IF(AND(E36&gt;=50),"TB",IF(AND(E36&lt;50),IF(AND(E36&gt;0),"Yếu",IF(AND(E36=0),"Không XL"," "))))))))</f>
        <v>Không XL</v>
      </c>
      <c r="G36" s="19"/>
      <c r="H36" s="23" t="str">
        <f aca="false">IF(AND(G36&gt;=90),"XS",IF(AND(G36&gt;=80),"Tốt",IF(AND(G36&gt;=70),"Khá",IF(AND(G36&gt;=60),"TB",IF(AND(G36&gt;=50),"TB",IF(AND(G36&lt;50),IF(AND(G36&gt;0),"Yếu",IF(AND(G36=0),"Không XL"," "))))))))</f>
        <v>Không XL</v>
      </c>
      <c r="I36" s="25"/>
    </row>
    <row r="37" s="17" customFormat="true" ht="15.9" hidden="false" customHeight="true" outlineLevel="0" collapsed="false">
      <c r="A37" s="19" t="n">
        <v>26</v>
      </c>
      <c r="B37" s="20"/>
      <c r="C37" s="21"/>
      <c r="D37" s="22"/>
      <c r="E37" s="19"/>
      <c r="F37" s="23" t="str">
        <f aca="false">IF(AND(E37&gt;=90),"XS",IF(AND(E37&gt;=80),"Tốt",IF(AND(E37&gt;=70),"Khá",IF(AND(E37&gt;=60),"TB",IF(AND(E37&gt;=50),"TB",IF(AND(E37&lt;50),IF(AND(E37&gt;0),"Yếu",IF(AND(E37=0),"Không XL"," "))))))))</f>
        <v>Không XL</v>
      </c>
      <c r="G37" s="19"/>
      <c r="H37" s="23" t="str">
        <f aca="false">IF(AND(G37&gt;=90),"XS",IF(AND(G37&gt;=80),"Tốt",IF(AND(G37&gt;=70),"Khá",IF(AND(G37&gt;=60),"TB",IF(AND(G37&gt;=50),"TB",IF(AND(G37&lt;50),IF(AND(G37&gt;0),"Yếu",IF(AND(G37=0),"Không XL"," "))))))))</f>
        <v>Không XL</v>
      </c>
      <c r="I37" s="25"/>
    </row>
    <row r="38" s="17" customFormat="true" ht="15.9" hidden="false" customHeight="true" outlineLevel="0" collapsed="false">
      <c r="A38" s="19" t="n">
        <v>27</v>
      </c>
      <c r="B38" s="20"/>
      <c r="C38" s="21"/>
      <c r="D38" s="22"/>
      <c r="E38" s="19"/>
      <c r="F38" s="23" t="str">
        <f aca="false">IF(AND(E38&gt;=90),"XS",IF(AND(E38&gt;=80),"Tốt",IF(AND(E38&gt;=70),"Khá",IF(AND(E38&gt;=60),"TB",IF(AND(E38&gt;=50),"TB",IF(AND(E38&lt;50),IF(AND(E38&gt;0),"Yếu",IF(AND(E38=0),"Không XL"," "))))))))</f>
        <v>Không XL</v>
      </c>
      <c r="G38" s="19"/>
      <c r="H38" s="23" t="str">
        <f aca="false">IF(AND(G38&gt;=90),"XS",IF(AND(G38&gt;=80),"Tốt",IF(AND(G38&gt;=70),"Khá",IF(AND(G38&gt;=60),"TB",IF(AND(G38&gt;=50),"TB",IF(AND(G38&lt;50),IF(AND(G38&gt;0),"Yếu",IF(AND(G38=0),"Không XL"," "))))))))</f>
        <v>Không XL</v>
      </c>
      <c r="I38" s="24"/>
    </row>
    <row r="39" s="17" customFormat="true" ht="15.9" hidden="false" customHeight="true" outlineLevel="0" collapsed="false">
      <c r="A39" s="19" t="n">
        <v>28</v>
      </c>
      <c r="B39" s="20"/>
      <c r="C39" s="21"/>
      <c r="D39" s="22"/>
      <c r="E39" s="19"/>
      <c r="F39" s="23" t="str">
        <f aca="false">IF(AND(E39&gt;=90),"XS",IF(AND(E39&gt;=80),"Tốt",IF(AND(E39&gt;=70),"Khá",IF(AND(E39&gt;=60),"TB",IF(AND(E39&gt;=50),"TB",IF(AND(E39&lt;50),IF(AND(E39&gt;0),"Yếu",IF(AND(E39=0),"Không XL"," "))))))))</f>
        <v>Không XL</v>
      </c>
      <c r="G39" s="19"/>
      <c r="H39" s="23" t="str">
        <f aca="false">IF(AND(G39&gt;=90),"XS",IF(AND(G39&gt;=80),"Tốt",IF(AND(G39&gt;=70),"Khá",IF(AND(G39&gt;=60),"TB",IF(AND(G39&gt;=50),"TB",IF(AND(G39&lt;50),IF(AND(G39&gt;0),"Yếu",IF(AND(G39=0),"Không XL"," "))))))))</f>
        <v>Không XL</v>
      </c>
      <c r="I39" s="25"/>
    </row>
    <row r="40" s="17" customFormat="true" ht="15.9" hidden="false" customHeight="true" outlineLevel="0" collapsed="false">
      <c r="A40" s="19" t="n">
        <v>29</v>
      </c>
      <c r="B40" s="20"/>
      <c r="C40" s="21"/>
      <c r="D40" s="22"/>
      <c r="E40" s="19"/>
      <c r="F40" s="23" t="str">
        <f aca="false">IF(AND(E40&gt;=90),"XS",IF(AND(E40&gt;=80),"Tốt",IF(AND(E40&gt;=70),"Khá",IF(AND(E40&gt;=60),"TB",IF(AND(E40&gt;=50),"TB",IF(AND(E40&lt;50),IF(AND(E40&gt;0),"Yếu",IF(AND(E40=0),"Không XL"," "))))))))</f>
        <v>Không XL</v>
      </c>
      <c r="G40" s="19"/>
      <c r="H40" s="23" t="str">
        <f aca="false">IF(AND(G40&gt;=90),"XS",IF(AND(G40&gt;=80),"Tốt",IF(AND(G40&gt;=70),"Khá",IF(AND(G40&gt;=60),"TB",IF(AND(G40&gt;=50),"TB",IF(AND(G40&lt;50),IF(AND(G40&gt;0),"Yếu",IF(AND(G40=0),"Không XL"," "))))))))</f>
        <v>Không XL</v>
      </c>
      <c r="I40" s="24"/>
    </row>
    <row r="41" s="17" customFormat="true" ht="15.9" hidden="false" customHeight="true" outlineLevel="0" collapsed="false">
      <c r="A41" s="19" t="n">
        <v>30</v>
      </c>
      <c r="B41" s="20"/>
      <c r="C41" s="21"/>
      <c r="D41" s="22"/>
      <c r="E41" s="19"/>
      <c r="F41" s="23" t="str">
        <f aca="false">IF(AND(E41&gt;=90),"XS",IF(AND(E41&gt;=80),"Tốt",IF(AND(E41&gt;=70),"Khá",IF(AND(E41&gt;=60),"TB",IF(AND(E41&gt;=50),"TB",IF(AND(E41&lt;50),IF(AND(E41&gt;0),"Yếu",IF(AND(E41=0),"Không XL"," "))))))))</f>
        <v>Không XL</v>
      </c>
      <c r="G41" s="19"/>
      <c r="H41" s="23" t="str">
        <f aca="false">IF(AND(G41&gt;=90),"XS",IF(AND(G41&gt;=80),"Tốt",IF(AND(G41&gt;=70),"Khá",IF(AND(G41&gt;=60),"TB",IF(AND(G41&gt;=50),"TB",IF(AND(G41&lt;50),IF(AND(G41&gt;0),"Yếu",IF(AND(G41=0),"Không XL"," "))))))))</f>
        <v>Không XL</v>
      </c>
      <c r="I41" s="24"/>
    </row>
    <row r="42" s="17" customFormat="true" ht="15.9" hidden="false" customHeight="true" outlineLevel="0" collapsed="false">
      <c r="A42" s="19" t="n">
        <v>31</v>
      </c>
      <c r="B42" s="20"/>
      <c r="C42" s="21"/>
      <c r="D42" s="22"/>
      <c r="E42" s="19"/>
      <c r="F42" s="23" t="str">
        <f aca="false">IF(AND(E42&gt;=90),"XS",IF(AND(E42&gt;=80),"Tốt",IF(AND(E42&gt;=70),"Khá",IF(AND(E42&gt;=60),"TB",IF(AND(E42&gt;=50),"TB",IF(AND(E42&lt;50),IF(AND(E42&gt;0),"Yếu",IF(AND(E42=0),"Không XL"," "))))))))</f>
        <v>Không XL</v>
      </c>
      <c r="G42" s="19"/>
      <c r="H42" s="23" t="str">
        <f aca="false">IF(AND(G42&gt;=90),"XS",IF(AND(G42&gt;=80),"Tốt",IF(AND(G42&gt;=70),"Khá",IF(AND(G42&gt;=60),"TB",IF(AND(G42&gt;=50),"TB",IF(AND(G42&lt;50),IF(AND(G42&gt;0),"Yếu",IF(AND(G42=0),"Không XL"," "))))))))</f>
        <v>Không XL</v>
      </c>
      <c r="I42" s="24"/>
    </row>
    <row r="43" s="17" customFormat="true" ht="15.9" hidden="false" customHeight="true" outlineLevel="0" collapsed="false">
      <c r="A43" s="19" t="n">
        <v>32</v>
      </c>
      <c r="B43" s="20"/>
      <c r="C43" s="21"/>
      <c r="D43" s="22"/>
      <c r="E43" s="19"/>
      <c r="F43" s="23" t="str">
        <f aca="false">IF(AND(E43&gt;=90),"XS",IF(AND(E43&gt;=80),"Tốt",IF(AND(E43&gt;=70),"Khá",IF(AND(E43&gt;=60),"TB",IF(AND(E43&gt;=50),"TB",IF(AND(E43&lt;50),IF(AND(E43&gt;0),"Yếu",IF(AND(E43=0),"Không XL"," "))))))))</f>
        <v>Không XL</v>
      </c>
      <c r="G43" s="19"/>
      <c r="H43" s="23" t="str">
        <f aca="false">IF(AND(G43&gt;=90),"XS",IF(AND(G43&gt;=80),"Tốt",IF(AND(G43&gt;=70),"Khá",IF(AND(G43&gt;=60),"TB",IF(AND(G43&gt;=50),"TB",IF(AND(G43&lt;50),IF(AND(G43&gt;0),"Yếu",IF(AND(G43=0),"Không XL"," "))))))))</f>
        <v>Không XL</v>
      </c>
      <c r="I43" s="25"/>
    </row>
    <row r="44" s="17" customFormat="true" ht="15.9" hidden="false" customHeight="true" outlineLevel="0" collapsed="false">
      <c r="A44" s="19" t="n">
        <v>33</v>
      </c>
      <c r="B44" s="20"/>
      <c r="C44" s="21"/>
      <c r="D44" s="22"/>
      <c r="E44" s="19"/>
      <c r="F44" s="23" t="str">
        <f aca="false">IF(AND(E44&gt;=90),"XS",IF(AND(E44&gt;=80),"Tốt",IF(AND(E44&gt;=70),"Khá",IF(AND(E44&gt;=60),"TB",IF(AND(E44&gt;=50),"TB",IF(AND(E44&lt;50),IF(AND(E44&gt;0),"Yếu",IF(AND(E44=0),"Không XL"," "))))))))</f>
        <v>Không XL</v>
      </c>
      <c r="G44" s="19"/>
      <c r="H44" s="23" t="str">
        <f aca="false">IF(AND(G44&gt;=90),"XS",IF(AND(G44&gt;=80),"Tốt",IF(AND(G44&gt;=70),"Khá",IF(AND(G44&gt;=60),"TB",IF(AND(G44&gt;=50),"TB",IF(AND(G44&lt;50),IF(AND(G44&gt;0),"Yếu",IF(AND(G44=0),"Không XL"," "))))))))</f>
        <v>Không XL</v>
      </c>
      <c r="I44" s="25"/>
    </row>
    <row r="45" s="17" customFormat="true" ht="15.9" hidden="false" customHeight="true" outlineLevel="0" collapsed="false">
      <c r="A45" s="19" t="n">
        <v>34</v>
      </c>
      <c r="B45" s="20"/>
      <c r="C45" s="21"/>
      <c r="D45" s="22"/>
      <c r="E45" s="19"/>
      <c r="F45" s="23" t="str">
        <f aca="false">IF(AND(E45&gt;=90),"XS",IF(AND(E45&gt;=80),"Tốt",IF(AND(E45&gt;=70),"Khá",IF(AND(E45&gt;=60),"TB",IF(AND(E45&gt;=50),"TB",IF(AND(E45&lt;50),IF(AND(E45&gt;0),"Yếu",IF(AND(E45=0),"Không XL"," "))))))))</f>
        <v>Không XL</v>
      </c>
      <c r="G45" s="19"/>
      <c r="H45" s="23" t="str">
        <f aca="false">IF(AND(G45&gt;=90),"XS",IF(AND(G45&gt;=80),"Tốt",IF(AND(G45&gt;=70),"Khá",IF(AND(G45&gt;=60),"TB",IF(AND(G45&gt;=50),"TB",IF(AND(G45&lt;50),IF(AND(G45&gt;0),"Yếu",IF(AND(G45=0),"Không XL"," "))))))))</f>
        <v>Không XL</v>
      </c>
      <c r="I45" s="25"/>
    </row>
    <row r="46" s="17" customFormat="true" ht="15.9" hidden="false" customHeight="true" outlineLevel="0" collapsed="false">
      <c r="A46" s="19" t="n">
        <v>35</v>
      </c>
      <c r="B46" s="20"/>
      <c r="C46" s="21"/>
      <c r="D46" s="22"/>
      <c r="E46" s="19"/>
      <c r="F46" s="23" t="str">
        <f aca="false">IF(AND(E46&gt;=90),"XS",IF(AND(E46&gt;=80),"Tốt",IF(AND(E46&gt;=70),"Khá",IF(AND(E46&gt;=60),"TB",IF(AND(E46&gt;=50),"TB",IF(AND(E46&lt;50),IF(AND(E46&gt;0),"Yếu",IF(AND(E46=0),"Không XL"," "))))))))</f>
        <v>Không XL</v>
      </c>
      <c r="G46" s="19"/>
      <c r="H46" s="23" t="str">
        <f aca="false">IF(AND(G46&gt;=90),"XS",IF(AND(G46&gt;=80),"Tốt",IF(AND(G46&gt;=70),"Khá",IF(AND(G46&gt;=60),"TB",IF(AND(G46&gt;=50),"TB",IF(AND(G46&lt;50),IF(AND(G46&gt;0),"Yếu",IF(AND(G46=0),"Không XL"," "))))))))</f>
        <v>Không XL</v>
      </c>
      <c r="I46" s="25"/>
    </row>
    <row r="47" s="17" customFormat="true" ht="15.9" hidden="false" customHeight="true" outlineLevel="0" collapsed="false">
      <c r="A47" s="19" t="n">
        <v>36</v>
      </c>
      <c r="B47" s="20"/>
      <c r="C47" s="21"/>
      <c r="D47" s="22"/>
      <c r="E47" s="19"/>
      <c r="F47" s="23" t="str">
        <f aca="false">IF(AND(E47&gt;=90),"XS",IF(AND(E47&gt;=80),"Tốt",IF(AND(E47&gt;=70),"Khá",IF(AND(E47&gt;=60),"TB",IF(AND(E47&gt;=50),"TB",IF(AND(E47&lt;50),IF(AND(E47&gt;0),"Yếu",IF(AND(E47=0),"Không XL"," "))))))))</f>
        <v>Không XL</v>
      </c>
      <c r="G47" s="19"/>
      <c r="H47" s="23" t="str">
        <f aca="false">IF(AND(G47&gt;=90),"XS",IF(AND(G47&gt;=80),"Tốt",IF(AND(G47&gt;=70),"Khá",IF(AND(G47&gt;=60),"TB",IF(AND(G47&gt;=50),"TB",IF(AND(G47&lt;50),IF(AND(G47&gt;0),"Yếu",IF(AND(G47=0),"Không XL"," "))))))))</f>
        <v>Không XL</v>
      </c>
      <c r="I47" s="25"/>
    </row>
    <row r="48" s="17" customFormat="true" ht="15.9" hidden="false" customHeight="true" outlineLevel="0" collapsed="false">
      <c r="A48" s="19" t="n">
        <v>37</v>
      </c>
      <c r="B48" s="20"/>
      <c r="C48" s="21"/>
      <c r="D48" s="22"/>
      <c r="E48" s="19"/>
      <c r="F48" s="23" t="str">
        <f aca="false">IF(AND(E48&gt;=90),"XS",IF(AND(E48&gt;=80),"Tốt",IF(AND(E48&gt;=70),"Khá",IF(AND(E48&gt;=60),"TB",IF(AND(E48&gt;=50),"TB",IF(AND(E48&lt;50),IF(AND(E48&gt;0),"Yếu",IF(AND(E48=0),"Không XL"," "))))))))</f>
        <v>Không XL</v>
      </c>
      <c r="G48" s="19"/>
      <c r="H48" s="23" t="str">
        <f aca="false">IF(AND(G48&gt;=90),"XS",IF(AND(G48&gt;=80),"Tốt",IF(AND(G48&gt;=70),"Khá",IF(AND(G48&gt;=60),"TB",IF(AND(G48&gt;=50),"TB",IF(AND(G48&lt;50),IF(AND(G48&gt;0),"Yếu",IF(AND(G48=0),"Không XL"," "))))))))</f>
        <v>Không XL</v>
      </c>
      <c r="I48" s="25"/>
    </row>
    <row r="49" s="17" customFormat="true" ht="15.9" hidden="false" customHeight="true" outlineLevel="0" collapsed="false">
      <c r="A49" s="19" t="n">
        <v>38</v>
      </c>
      <c r="B49" s="20"/>
      <c r="C49" s="21"/>
      <c r="D49" s="22"/>
      <c r="E49" s="19"/>
      <c r="F49" s="23" t="str">
        <f aca="false">IF(AND(E49&gt;=90),"XS",IF(AND(E49&gt;=80),"Tốt",IF(AND(E49&gt;=70),"Khá",IF(AND(E49&gt;=60),"TB",IF(AND(E49&gt;=50),"TB",IF(AND(E49&lt;50),IF(AND(E49&gt;0),"Yếu",IF(AND(E49=0),"Không XL"," "))))))))</f>
        <v>Không XL</v>
      </c>
      <c r="G49" s="19"/>
      <c r="H49" s="23" t="str">
        <f aca="false">IF(AND(G49&gt;=90),"XS",IF(AND(G49&gt;=80),"Tốt",IF(AND(G49&gt;=70),"Khá",IF(AND(G49&gt;=60),"TB",IF(AND(G49&gt;=50),"TB",IF(AND(G49&lt;50),IF(AND(G49&gt;0),"Yếu",IF(AND(G49=0),"Không XL"," "))))))))</f>
        <v>Không XL</v>
      </c>
      <c r="I49" s="25"/>
    </row>
    <row r="50" s="17" customFormat="true" ht="15.9" hidden="false" customHeight="true" outlineLevel="0" collapsed="false">
      <c r="A50" s="19" t="n">
        <v>39</v>
      </c>
      <c r="B50" s="20"/>
      <c r="C50" s="21"/>
      <c r="D50" s="22"/>
      <c r="E50" s="19"/>
      <c r="F50" s="23" t="str">
        <f aca="false">IF(AND(E50&gt;=90),"XS",IF(AND(E50&gt;=80),"Tốt",IF(AND(E50&gt;=70),"Khá",IF(AND(E50&gt;=60),"TB",IF(AND(E50&gt;=50),"TB",IF(AND(E50&lt;50),IF(AND(E50&gt;0),"Yếu",IF(AND(E50=0),"Không XL"," "))))))))</f>
        <v>Không XL</v>
      </c>
      <c r="G50" s="19"/>
      <c r="H50" s="23" t="str">
        <f aca="false">IF(AND(G50&gt;=90),"XS",IF(AND(G50&gt;=80),"Tốt",IF(AND(G50&gt;=70),"Khá",IF(AND(G50&gt;=60),"TB",IF(AND(G50&gt;=50),"TB",IF(AND(G50&lt;50),IF(AND(G50&gt;0),"Yếu",IF(AND(G50=0),"Không XL"," "))))))))</f>
        <v>Không XL</v>
      </c>
      <c r="I50" s="25"/>
    </row>
    <row r="51" s="17" customFormat="true" ht="15.9" hidden="false" customHeight="true" outlineLevel="0" collapsed="false">
      <c r="A51" s="19" t="n">
        <v>40</v>
      </c>
      <c r="B51" s="20"/>
      <c r="C51" s="21"/>
      <c r="D51" s="22"/>
      <c r="E51" s="19"/>
      <c r="F51" s="23" t="str">
        <f aca="false">IF(AND(E51&gt;=90),"XS",IF(AND(E51&gt;=80),"Tốt",IF(AND(E51&gt;=70),"Khá",IF(AND(E51&gt;=60),"TB",IF(AND(E51&gt;=50),"TB",IF(AND(E51&lt;50),IF(AND(E51&gt;0),"Yếu",IF(AND(E51=0),"Không XL"," "))))))))</f>
        <v>Không XL</v>
      </c>
      <c r="G51" s="19"/>
      <c r="H51" s="23" t="str">
        <f aca="false">IF(AND(G51&gt;=90),"XS",IF(AND(G51&gt;=80),"Tốt",IF(AND(G51&gt;=70),"Khá",IF(AND(G51&gt;=60),"TB",IF(AND(G51&gt;=50),"TB",IF(AND(G51&lt;50),IF(AND(G51&gt;0),"Yếu",IF(AND(G51=0),"Không XL"," "))))))))</f>
        <v>Không XL</v>
      </c>
      <c r="I51" s="24"/>
    </row>
    <row r="52" s="17" customFormat="true" ht="15.9" hidden="false" customHeight="true" outlineLevel="0" collapsed="false">
      <c r="A52" s="19" t="n">
        <v>41</v>
      </c>
      <c r="B52" s="20"/>
      <c r="C52" s="21"/>
      <c r="D52" s="22"/>
      <c r="E52" s="19"/>
      <c r="F52" s="23" t="str">
        <f aca="false">IF(AND(E52&gt;=90),"XS",IF(AND(E52&gt;=80),"Tốt",IF(AND(E52&gt;=70),"Khá",IF(AND(E52&gt;=60),"TB",IF(AND(E52&gt;=50),"TB",IF(AND(E52&lt;50),IF(AND(E52&gt;0),"Yếu",IF(AND(E52=0),"Không XL"," "))))))))</f>
        <v>Không XL</v>
      </c>
      <c r="G52" s="19"/>
      <c r="H52" s="23" t="str">
        <f aca="false">IF(AND(G52&gt;=90),"XS",IF(AND(G52&gt;=80),"Tốt",IF(AND(G52&gt;=70),"Khá",IF(AND(G52&gt;=60),"TB",IF(AND(G52&gt;=50),"TB",IF(AND(G52&lt;50),IF(AND(G52&gt;0),"Yếu",IF(AND(G52=0),"Không XL"," "))))))))</f>
        <v>Không XL</v>
      </c>
      <c r="I52" s="25"/>
    </row>
    <row r="53" s="17" customFormat="true" ht="15.9" hidden="false" customHeight="true" outlineLevel="0" collapsed="false">
      <c r="A53" s="19" t="n">
        <v>42</v>
      </c>
      <c r="B53" s="20"/>
      <c r="C53" s="21"/>
      <c r="D53" s="22"/>
      <c r="E53" s="19"/>
      <c r="F53" s="23" t="str">
        <f aca="false">IF(AND(E53&gt;=90),"XS",IF(AND(E53&gt;=80),"Tốt",IF(AND(E53&gt;=70),"Khá",IF(AND(E53&gt;=60),"TB",IF(AND(E53&gt;=50),"TB",IF(AND(E53&lt;50),IF(AND(E53&gt;0),"Yếu",IF(AND(E53=0),"Không XL"," "))))))))</f>
        <v>Không XL</v>
      </c>
      <c r="G53" s="19"/>
      <c r="H53" s="23" t="str">
        <f aca="false">IF(AND(G53&gt;=90),"XS",IF(AND(G53&gt;=80),"Tốt",IF(AND(G53&gt;=70),"Khá",IF(AND(G53&gt;=60),"TB",IF(AND(G53&gt;=50),"TB",IF(AND(G53&lt;50),IF(AND(G53&gt;0),"Yếu",IF(AND(G53=0),"Không XL"," "))))))))</f>
        <v>Không XL</v>
      </c>
      <c r="I53" s="25"/>
    </row>
    <row r="54" s="17" customFormat="true" ht="15.9" hidden="false" customHeight="true" outlineLevel="0" collapsed="false">
      <c r="A54" s="19" t="n">
        <v>43</v>
      </c>
      <c r="B54" s="20"/>
      <c r="C54" s="21"/>
      <c r="D54" s="22"/>
      <c r="E54" s="19"/>
      <c r="F54" s="23" t="str">
        <f aca="false">IF(AND(E54&gt;=90),"XS",IF(AND(E54&gt;=80),"Tốt",IF(AND(E54&gt;=70),"Khá",IF(AND(E54&gt;=60),"TB",IF(AND(E54&gt;=50),"TB",IF(AND(E54&lt;50),IF(AND(E54&gt;0),"Yếu",IF(AND(E54=0),"Không XL"," "))))))))</f>
        <v>Không XL</v>
      </c>
      <c r="G54" s="19"/>
      <c r="H54" s="23" t="str">
        <f aca="false">IF(AND(G54&gt;=90),"XS",IF(AND(G54&gt;=80),"Tốt",IF(AND(G54&gt;=70),"Khá",IF(AND(G54&gt;=60),"TB",IF(AND(G54&gt;=50),"TB",IF(AND(G54&lt;50),IF(AND(G54&gt;0),"Yếu",IF(AND(G54=0),"Không XL"," "))))))))</f>
        <v>Không XL</v>
      </c>
      <c r="I54" s="25"/>
    </row>
    <row r="55" s="17" customFormat="true" ht="15.9" hidden="false" customHeight="true" outlineLevel="0" collapsed="false">
      <c r="A55" s="19" t="n">
        <v>44</v>
      </c>
      <c r="B55" s="20"/>
      <c r="C55" s="21"/>
      <c r="D55" s="22"/>
      <c r="E55" s="19"/>
      <c r="F55" s="23" t="str">
        <f aca="false">IF(AND(E55&gt;=90),"XS",IF(AND(E55&gt;=80),"Tốt",IF(AND(E55&gt;=70),"Khá",IF(AND(E55&gt;=60),"TB",IF(AND(E55&gt;=50),"TB",IF(AND(E55&lt;50),IF(AND(E55&gt;0),"Yếu",IF(AND(E55=0),"Không XL"," "))))))))</f>
        <v>Không XL</v>
      </c>
      <c r="G55" s="19"/>
      <c r="H55" s="23" t="str">
        <f aca="false">IF(AND(G55&gt;=90),"XS",IF(AND(G55&gt;=80),"Tốt",IF(AND(G55&gt;=70),"Khá",IF(AND(G55&gt;=60),"TB",IF(AND(G55&gt;=50),"TB",IF(AND(G55&lt;50),IF(AND(G55&gt;0),"Yếu",IF(AND(G55=0),"Không XL"," "))))))))</f>
        <v>Không XL</v>
      </c>
      <c r="I55" s="25"/>
    </row>
    <row r="56" s="17" customFormat="true" ht="15.9" hidden="false" customHeight="true" outlineLevel="0" collapsed="false">
      <c r="A56" s="19" t="n">
        <v>45</v>
      </c>
      <c r="B56" s="20"/>
      <c r="C56" s="21"/>
      <c r="D56" s="22"/>
      <c r="E56" s="19"/>
      <c r="F56" s="23" t="str">
        <f aca="false">IF(AND(E56&gt;=90),"XS",IF(AND(E56&gt;=80),"Tốt",IF(AND(E56&gt;=70),"Khá",IF(AND(E56&gt;=60),"TB",IF(AND(E56&gt;=50),"TB",IF(AND(E56&lt;50),IF(AND(E56&gt;0),"Yếu",IF(AND(E56=0),"Không XL"," "))))))))</f>
        <v>Không XL</v>
      </c>
      <c r="G56" s="19"/>
      <c r="H56" s="23" t="str">
        <f aca="false">IF(AND(G56&gt;=90),"XS",IF(AND(G56&gt;=80),"Tốt",IF(AND(G56&gt;=70),"Khá",IF(AND(G56&gt;=60),"TB",IF(AND(G56&gt;=50),"TB",IF(AND(G56&lt;50),IF(AND(G56&gt;0),"Yếu",IF(AND(G56=0),"Không XL"," "))))))))</f>
        <v>Không XL</v>
      </c>
      <c r="I56" s="25"/>
    </row>
    <row r="57" s="17" customFormat="true" ht="15.9" hidden="false" customHeight="true" outlineLevel="0" collapsed="false">
      <c r="A57" s="19" t="n">
        <v>46</v>
      </c>
      <c r="B57" s="20"/>
      <c r="C57" s="21"/>
      <c r="D57" s="22"/>
      <c r="E57" s="19"/>
      <c r="F57" s="23" t="str">
        <f aca="false">IF(AND(E57&gt;=90),"XS",IF(AND(E57&gt;=80),"Tốt",IF(AND(E57&gt;=70),"Khá",IF(AND(E57&gt;=60),"TB",IF(AND(E57&gt;=50),"TB",IF(AND(E57&lt;50),IF(AND(E57&gt;0),"Yếu",IF(AND(E57=0),"Không XL"," "))))))))</f>
        <v>Không XL</v>
      </c>
      <c r="G57" s="19"/>
      <c r="H57" s="23" t="str">
        <f aca="false">IF(AND(G57&gt;=90),"XS",IF(AND(G57&gt;=80),"Tốt",IF(AND(G57&gt;=70),"Khá",IF(AND(G57&gt;=60),"TB",IF(AND(G57&gt;=50),"TB",IF(AND(G57&lt;50),IF(AND(G57&gt;0),"Yếu",IF(AND(G57=0),"Không XL"," "))))))))</f>
        <v>Không XL</v>
      </c>
      <c r="I57" s="25"/>
    </row>
    <row r="58" s="17" customFormat="true" ht="15.9" hidden="false" customHeight="true" outlineLevel="0" collapsed="false">
      <c r="A58" s="19" t="n">
        <v>47</v>
      </c>
      <c r="B58" s="20"/>
      <c r="C58" s="21"/>
      <c r="D58" s="22"/>
      <c r="E58" s="19"/>
      <c r="F58" s="23" t="str">
        <f aca="false">IF(AND(E58&gt;=90),"XS",IF(AND(E58&gt;=80),"Tốt",IF(AND(E58&gt;=70),"Khá",IF(AND(E58&gt;=60),"TB",IF(AND(E58&gt;=50),"TB",IF(AND(E58&lt;50),IF(AND(E58&gt;0),"Yếu",IF(AND(E58=0),"Không XL"," "))))))))</f>
        <v>Không XL</v>
      </c>
      <c r="G58" s="19"/>
      <c r="H58" s="23" t="str">
        <f aca="false">IF(AND(G58&gt;=90),"XS",IF(AND(G58&gt;=80),"Tốt",IF(AND(G58&gt;=70),"Khá",IF(AND(G58&gt;=60),"TB",IF(AND(G58&gt;=50),"TB",IF(AND(G58&lt;50),IF(AND(G58&gt;0),"Yếu",IF(AND(G58=0),"Không XL"," "))))))))</f>
        <v>Không XL</v>
      </c>
      <c r="I58" s="24"/>
    </row>
    <row r="59" s="17" customFormat="true" ht="15.9" hidden="false" customHeight="true" outlineLevel="0" collapsed="false">
      <c r="A59" s="19" t="n">
        <v>48</v>
      </c>
      <c r="B59" s="20"/>
      <c r="C59" s="21"/>
      <c r="D59" s="22"/>
      <c r="E59" s="19"/>
      <c r="F59" s="23" t="str">
        <f aca="false">IF(AND(E59&gt;=90),"XS",IF(AND(E59&gt;=80),"Tốt",IF(AND(E59&gt;=70),"Khá",IF(AND(E59&gt;=60),"TB",IF(AND(E59&gt;=50),"TB",IF(AND(E59&lt;50),IF(AND(E59&gt;0),"Yếu",IF(AND(E59=0),"Không XL"," "))))))))</f>
        <v>Không XL</v>
      </c>
      <c r="G59" s="19"/>
      <c r="H59" s="23" t="str">
        <f aca="false">IF(AND(G59&gt;=90),"XS",IF(AND(G59&gt;=80),"Tốt",IF(AND(G59&gt;=70),"Khá",IF(AND(G59&gt;=60),"TB",IF(AND(G59&gt;=50),"TB",IF(AND(G59&lt;50),IF(AND(G59&gt;0),"Yếu",IF(AND(G59=0),"Không XL"," "))))))))</f>
        <v>Không XL</v>
      </c>
      <c r="I59" s="25"/>
    </row>
    <row r="60" s="17" customFormat="true" ht="15.9" hidden="false" customHeight="true" outlineLevel="0" collapsed="false">
      <c r="A60" s="19" t="n">
        <v>49</v>
      </c>
      <c r="B60" s="20"/>
      <c r="C60" s="21"/>
      <c r="D60" s="22"/>
      <c r="E60" s="19"/>
      <c r="F60" s="23" t="str">
        <f aca="false">IF(AND(E60&gt;=90),"XS",IF(AND(E60&gt;=80),"Tốt",IF(AND(E60&gt;=70),"Khá",IF(AND(E60&gt;=60),"TB",IF(AND(E60&gt;=50),"TB",IF(AND(E60&lt;50),IF(AND(E60&gt;0),"Yếu",IF(AND(E60=0),"Không XL"," "))))))))</f>
        <v>Không XL</v>
      </c>
      <c r="G60" s="19"/>
      <c r="H60" s="23" t="str">
        <f aca="false">IF(AND(G60&gt;=90),"XS",IF(AND(G60&gt;=80),"Tốt",IF(AND(G60&gt;=70),"Khá",IF(AND(G60&gt;=60),"TB",IF(AND(G60&gt;=50),"TB",IF(AND(G60&lt;50),IF(AND(G60&gt;0),"Yếu",IF(AND(G60=0),"Không XL"," "))))))))</f>
        <v>Không XL</v>
      </c>
      <c r="I60" s="24"/>
    </row>
    <row r="61" s="17" customFormat="true" ht="15.9" hidden="false" customHeight="true" outlineLevel="0" collapsed="false">
      <c r="A61" s="19" t="n">
        <v>50</v>
      </c>
      <c r="B61" s="20"/>
      <c r="C61" s="21"/>
      <c r="D61" s="22"/>
      <c r="E61" s="19"/>
      <c r="F61" s="23" t="str">
        <f aca="false">IF(AND(E61&gt;=90),"XS",IF(AND(E61&gt;=80),"Tốt",IF(AND(E61&gt;=70),"Khá",IF(AND(E61&gt;=60),"TB",IF(AND(E61&gt;=50),"TB",IF(AND(E61&lt;50),IF(AND(E61&gt;0),"Yếu",IF(AND(E61=0),"Không XL"," "))))))))</f>
        <v>Không XL</v>
      </c>
      <c r="G61" s="19"/>
      <c r="H61" s="23" t="str">
        <f aca="false">IF(AND(G61&gt;=90),"XS",IF(AND(G61&gt;=80),"Tốt",IF(AND(G61&gt;=70),"Khá",IF(AND(G61&gt;=60),"TB",IF(AND(G61&gt;=50),"TB",IF(AND(G61&lt;50),IF(AND(G61&gt;0),"Yếu",IF(AND(G61=0),"Không XL"," "))))))))</f>
        <v>Không XL</v>
      </c>
      <c r="I61" s="24"/>
    </row>
    <row r="62" s="17" customFormat="true" ht="15.9" hidden="false" customHeight="true" outlineLevel="0" collapsed="false">
      <c r="A62" s="19" t="n">
        <v>51</v>
      </c>
      <c r="B62" s="20"/>
      <c r="C62" s="21"/>
      <c r="D62" s="22"/>
      <c r="E62" s="19"/>
      <c r="F62" s="23" t="str">
        <f aca="false">IF(AND(E62&gt;=90),"XS",IF(AND(E62&gt;=80),"Tốt",IF(AND(E62&gt;=70),"Khá",IF(AND(E62&gt;=60),"TB",IF(AND(E62&gt;=50),"TB",IF(AND(E62&lt;50),IF(AND(E62&gt;0),"Yếu",IF(AND(E62=0),"Không XL"," "))))))))</f>
        <v>Không XL</v>
      </c>
      <c r="G62" s="19"/>
      <c r="H62" s="23" t="str">
        <f aca="false">IF(AND(G62&gt;=90),"XS",IF(AND(G62&gt;=80),"Tốt",IF(AND(G62&gt;=70),"Khá",IF(AND(G62&gt;=60),"TB",IF(AND(G62&gt;=50),"TB",IF(AND(G62&lt;50),IF(AND(G62&gt;0),"Yếu",IF(AND(G62=0),"Không XL"," "))))))))</f>
        <v>Không XL</v>
      </c>
      <c r="I62" s="24"/>
    </row>
    <row r="63" s="17" customFormat="true" ht="15.9" hidden="false" customHeight="true" outlineLevel="0" collapsed="false">
      <c r="A63" s="19" t="n">
        <v>52</v>
      </c>
      <c r="B63" s="20"/>
      <c r="C63" s="21"/>
      <c r="D63" s="22"/>
      <c r="E63" s="19"/>
      <c r="F63" s="23" t="str">
        <f aca="false">IF(AND(E63&gt;=90),"XS",IF(AND(E63&gt;=80),"Tốt",IF(AND(E63&gt;=70),"Khá",IF(AND(E63&gt;=60),"TB",IF(AND(E63&gt;=50),"TB",IF(AND(E63&lt;50),IF(AND(E63&gt;0),"Yếu",IF(AND(E63=0),"Không XL"," "))))))))</f>
        <v>Không XL</v>
      </c>
      <c r="G63" s="19"/>
      <c r="H63" s="23" t="str">
        <f aca="false">IF(AND(G63&gt;=90),"XS",IF(AND(G63&gt;=80),"Tốt",IF(AND(G63&gt;=70),"Khá",IF(AND(G63&gt;=60),"TB",IF(AND(G63&gt;=50),"TB",IF(AND(G63&lt;50),IF(AND(G63&gt;0),"Yếu",IF(AND(G63=0),"Không XL"," "))))))))</f>
        <v>Không XL</v>
      </c>
      <c r="I63" s="25"/>
    </row>
    <row r="64" s="17" customFormat="true" ht="15.9" hidden="false" customHeight="true" outlineLevel="0" collapsed="false">
      <c r="A64" s="19" t="n">
        <v>53</v>
      </c>
      <c r="B64" s="20"/>
      <c r="C64" s="21"/>
      <c r="D64" s="22"/>
      <c r="E64" s="19"/>
      <c r="F64" s="23" t="str">
        <f aca="false">IF(AND(E64&gt;=90),"XS",IF(AND(E64&gt;=80),"Tốt",IF(AND(E64&gt;=70),"Khá",IF(AND(E64&gt;=60),"TB",IF(AND(E64&gt;=50),"TB",IF(AND(E64&lt;50),IF(AND(E64&gt;0),"Yếu",IF(AND(E64=0),"Không XL"," "))))))))</f>
        <v>Không XL</v>
      </c>
      <c r="G64" s="19"/>
      <c r="H64" s="23" t="str">
        <f aca="false">IF(AND(G64&gt;=90),"XS",IF(AND(G64&gt;=80),"Tốt",IF(AND(G64&gt;=70),"Khá",IF(AND(G64&gt;=60),"TB",IF(AND(G64&gt;=50),"TB",IF(AND(G64&lt;50),IF(AND(G64&gt;0),"Yếu",IF(AND(G64=0),"Không XL"," "))))))))</f>
        <v>Không XL</v>
      </c>
      <c r="I64" s="25"/>
    </row>
    <row r="65" s="17" customFormat="true" ht="15.9" hidden="false" customHeight="true" outlineLevel="0" collapsed="false">
      <c r="A65" s="19" t="n">
        <v>54</v>
      </c>
      <c r="B65" s="20"/>
      <c r="C65" s="21"/>
      <c r="D65" s="22"/>
      <c r="E65" s="19"/>
      <c r="F65" s="23" t="str">
        <f aca="false">IF(AND(E65&gt;=90),"XS",IF(AND(E65&gt;=80),"Tốt",IF(AND(E65&gt;=70),"Khá",IF(AND(E65&gt;=60),"TB",IF(AND(E65&gt;=50),"TB",IF(AND(E65&lt;50),IF(AND(E65&gt;0),"Yếu",IF(AND(E65=0),"Không XL"," "))))))))</f>
        <v>Không XL</v>
      </c>
      <c r="G65" s="19"/>
      <c r="H65" s="23" t="str">
        <f aca="false">IF(AND(G65&gt;=90),"XS",IF(AND(G65&gt;=80),"Tốt",IF(AND(G65&gt;=70),"Khá",IF(AND(G65&gt;=60),"TB",IF(AND(G65&gt;=50),"TB",IF(AND(G65&lt;50),IF(AND(G65&gt;0),"Yếu",IF(AND(G65=0),"Không XL"," "))))))))</f>
        <v>Không XL</v>
      </c>
      <c r="I65" s="25"/>
    </row>
    <row r="66" s="17" customFormat="true" ht="15.9" hidden="false" customHeight="true" outlineLevel="0" collapsed="false">
      <c r="A66" s="19" t="n">
        <v>55</v>
      </c>
      <c r="B66" s="20"/>
      <c r="C66" s="21"/>
      <c r="D66" s="22"/>
      <c r="E66" s="19"/>
      <c r="F66" s="23" t="str">
        <f aca="false">IF(AND(E66&gt;=90),"XS",IF(AND(E66&gt;=80),"Tốt",IF(AND(E66&gt;=70),"Khá",IF(AND(E66&gt;=60),"TB",IF(AND(E66&gt;=50),"TB",IF(AND(E66&lt;50),IF(AND(E66&gt;0),"Yếu",IF(AND(E66=0),"Không XL"," "))))))))</f>
        <v>Không XL</v>
      </c>
      <c r="G66" s="19"/>
      <c r="H66" s="23" t="str">
        <f aca="false">IF(AND(G66&gt;=90),"XS",IF(AND(G66&gt;=80),"Tốt",IF(AND(G66&gt;=70),"Khá",IF(AND(G66&gt;=60),"TB",IF(AND(G66&gt;=50),"TB",IF(AND(G66&lt;50),IF(AND(G66&gt;0),"Yếu",IF(AND(G66=0),"Không XL"," "))))))))</f>
        <v>Không XL</v>
      </c>
      <c r="I66" s="25"/>
    </row>
    <row r="67" s="17" customFormat="true" ht="15.9" hidden="false" customHeight="true" outlineLevel="0" collapsed="false">
      <c r="A67" s="19" t="n">
        <v>56</v>
      </c>
      <c r="B67" s="20"/>
      <c r="C67" s="21"/>
      <c r="D67" s="22"/>
      <c r="E67" s="19"/>
      <c r="F67" s="23" t="str">
        <f aca="false">IF(AND(E67&gt;=90),"XS",IF(AND(E67&gt;=80),"Tốt",IF(AND(E67&gt;=70),"Khá",IF(AND(E67&gt;=60),"TB",IF(AND(E67&gt;=50),"TB",IF(AND(E67&lt;50),IF(AND(E67&gt;0),"Yếu",IF(AND(E67=0),"Không XL"," "))))))))</f>
        <v>Không XL</v>
      </c>
      <c r="G67" s="19"/>
      <c r="H67" s="23" t="str">
        <f aca="false">IF(AND(G67&gt;=90),"XS",IF(AND(G67&gt;=80),"Tốt",IF(AND(G67&gt;=70),"Khá",IF(AND(G67&gt;=60),"TB",IF(AND(G67&gt;=50),"TB",IF(AND(G67&lt;50),IF(AND(G67&gt;0),"Yếu",IF(AND(G67=0),"Không XL"," "))))))))</f>
        <v>Không XL</v>
      </c>
      <c r="I67" s="25"/>
    </row>
    <row r="68" s="17" customFormat="true" ht="15.9" hidden="false" customHeight="true" outlineLevel="0" collapsed="false">
      <c r="A68" s="19" t="n">
        <v>57</v>
      </c>
      <c r="B68" s="20"/>
      <c r="C68" s="21"/>
      <c r="D68" s="22"/>
      <c r="E68" s="19"/>
      <c r="F68" s="23" t="str">
        <f aca="false">IF(AND(E68&gt;=90),"XS",IF(AND(E68&gt;=80),"Tốt",IF(AND(E68&gt;=70),"Khá",IF(AND(E68&gt;=60),"TB",IF(AND(E68&gt;=50),"TB",IF(AND(E68&lt;50),IF(AND(E68&gt;0),"Yếu",IF(AND(E68=0),"Không XL"," "))))))))</f>
        <v>Không XL</v>
      </c>
      <c r="G68" s="19"/>
      <c r="H68" s="23" t="str">
        <f aca="false">IF(AND(G68&gt;=90),"XS",IF(AND(G68&gt;=80),"Tốt",IF(AND(G68&gt;=70),"Khá",IF(AND(G68&gt;=60),"TB",IF(AND(G68&gt;=50),"TB",IF(AND(G68&lt;50),IF(AND(G68&gt;0),"Yếu",IF(AND(G68=0),"Không XL"," "))))))))</f>
        <v>Không XL</v>
      </c>
      <c r="I68" s="25"/>
    </row>
    <row r="69" s="17" customFormat="true" ht="15.9" hidden="false" customHeight="true" outlineLevel="0" collapsed="false">
      <c r="A69" s="19" t="n">
        <v>58</v>
      </c>
      <c r="B69" s="20"/>
      <c r="C69" s="21"/>
      <c r="D69" s="22"/>
      <c r="E69" s="19"/>
      <c r="F69" s="23" t="str">
        <f aca="false">IF(AND(E69&gt;=90),"XS",IF(AND(E69&gt;=80),"Tốt",IF(AND(E69&gt;=70),"Khá",IF(AND(E69&gt;=60),"TB",IF(AND(E69&gt;=50),"TB",IF(AND(E69&lt;50),IF(AND(E69&gt;0),"Yếu",IF(AND(E69=0),"Không XL"," "))))))))</f>
        <v>Không XL</v>
      </c>
      <c r="G69" s="19"/>
      <c r="H69" s="23" t="str">
        <f aca="false">IF(AND(G69&gt;=90),"XS",IF(AND(G69&gt;=80),"Tốt",IF(AND(G69&gt;=70),"Khá",IF(AND(G69&gt;=60),"TB",IF(AND(G69&gt;=50),"TB",IF(AND(G69&lt;50),IF(AND(G69&gt;0),"Yếu",IF(AND(G69=0),"Không XL"," "))))))))</f>
        <v>Không XL</v>
      </c>
      <c r="I69" s="25"/>
    </row>
    <row r="70" s="17" customFormat="true" ht="15.9" hidden="false" customHeight="true" outlineLevel="0" collapsed="false">
      <c r="A70" s="19" t="n">
        <v>59</v>
      </c>
      <c r="B70" s="20"/>
      <c r="C70" s="21"/>
      <c r="D70" s="22"/>
      <c r="E70" s="19"/>
      <c r="F70" s="23" t="str">
        <f aca="false">IF(AND(E70&gt;=90),"XS",IF(AND(E70&gt;=80),"Tốt",IF(AND(E70&gt;=70),"Khá",IF(AND(E70&gt;=60),"TB",IF(AND(E70&gt;=50),"TB",IF(AND(E70&lt;50),IF(AND(E70&gt;0),"Yếu",IF(AND(E70=0),"Không XL"," "))))))))</f>
        <v>Không XL</v>
      </c>
      <c r="G70" s="19"/>
      <c r="H70" s="23" t="str">
        <f aca="false">IF(AND(G70&gt;=90),"XS",IF(AND(G70&gt;=80),"Tốt",IF(AND(G70&gt;=70),"Khá",IF(AND(G70&gt;=60),"TB",IF(AND(G70&gt;=50),"TB",IF(AND(G70&lt;50),IF(AND(G70&gt;0),"Yếu",IF(AND(G70=0),"Không XL"," "))))))))</f>
        <v>Không XL</v>
      </c>
      <c r="I70" s="25"/>
    </row>
    <row r="71" s="17" customFormat="true" ht="15.9" hidden="false" customHeight="true" outlineLevel="0" collapsed="false">
      <c r="A71" s="19" t="n">
        <v>60</v>
      </c>
      <c r="B71" s="20"/>
      <c r="C71" s="21"/>
      <c r="D71" s="22"/>
      <c r="E71" s="19"/>
      <c r="F71" s="23" t="str">
        <f aca="false">IF(AND(E71&gt;=90),"XS",IF(AND(E71&gt;=80),"Tốt",IF(AND(E71&gt;=70),"Khá",IF(AND(E71&gt;=60),"TB",IF(AND(E71&gt;=50),"TB",IF(AND(E71&lt;50),IF(AND(E71&gt;0),"Yếu",IF(AND(E71=0),"Không XL"," "))))))))</f>
        <v>Không XL</v>
      </c>
      <c r="G71" s="19"/>
      <c r="H71" s="23" t="str">
        <f aca="false">IF(AND(G71&gt;=90),"XS",IF(AND(G71&gt;=80),"Tốt",IF(AND(G71&gt;=70),"Khá",IF(AND(G71&gt;=60),"TB",IF(AND(G71&gt;=50),"TB",IF(AND(G71&lt;50),IF(AND(G71&gt;0),"Yếu",IF(AND(G71=0),"Không XL"," "))))))))</f>
        <v>Không XL</v>
      </c>
      <c r="I71" s="24"/>
    </row>
    <row r="72" s="17" customFormat="true" ht="15.9" hidden="false" customHeight="true" outlineLevel="0" collapsed="false">
      <c r="A72" s="19" t="n">
        <v>61</v>
      </c>
      <c r="B72" s="20"/>
      <c r="C72" s="21"/>
      <c r="D72" s="22"/>
      <c r="E72" s="19"/>
      <c r="F72" s="23" t="str">
        <f aca="false">IF(AND(E72&gt;=90),"XS",IF(AND(E72&gt;=80),"Tốt",IF(AND(E72&gt;=70),"Khá",IF(AND(E72&gt;=60),"TB",IF(AND(E72&gt;=50),"TB",IF(AND(E72&lt;50),IF(AND(E72&gt;0),"Yếu",IF(AND(E72=0),"Không XL"," "))))))))</f>
        <v>Không XL</v>
      </c>
      <c r="G72" s="19"/>
      <c r="H72" s="23" t="str">
        <f aca="false">IF(AND(G72&gt;=90),"XS",IF(AND(G72&gt;=80),"Tốt",IF(AND(G72&gt;=70),"Khá",IF(AND(G72&gt;=60),"TB",IF(AND(G72&gt;=50),"TB",IF(AND(G72&lt;50),IF(AND(G72&gt;0),"Yếu",IF(AND(G72=0),"Không XL"," "))))))))</f>
        <v>Không XL</v>
      </c>
      <c r="I72" s="25"/>
    </row>
    <row r="73" s="17" customFormat="true" ht="15.9" hidden="false" customHeight="true" outlineLevel="0" collapsed="false">
      <c r="A73" s="19" t="n">
        <v>62</v>
      </c>
      <c r="B73" s="20"/>
      <c r="C73" s="21"/>
      <c r="D73" s="22"/>
      <c r="E73" s="19"/>
      <c r="F73" s="23" t="str">
        <f aca="false">IF(AND(E73&gt;=90),"XS",IF(AND(E73&gt;=80),"Tốt",IF(AND(E73&gt;=70),"Khá",IF(AND(E73&gt;=60),"TB",IF(AND(E73&gt;=50),"TB",IF(AND(E73&lt;50),IF(AND(E73&gt;0),"Yếu",IF(AND(E73=0),"Không XL"," "))))))))</f>
        <v>Không XL</v>
      </c>
      <c r="G73" s="19"/>
      <c r="H73" s="23" t="str">
        <f aca="false">IF(AND(G73&gt;=90),"XS",IF(AND(G73&gt;=80),"Tốt",IF(AND(G73&gt;=70),"Khá",IF(AND(G73&gt;=60),"TB",IF(AND(G73&gt;=50),"TB",IF(AND(G73&lt;50),IF(AND(G73&gt;0),"Yếu",IF(AND(G73=0),"Không XL"," "))))))))</f>
        <v>Không XL</v>
      </c>
      <c r="I73" s="25"/>
    </row>
    <row r="74" s="17" customFormat="true" ht="15.9" hidden="false" customHeight="true" outlineLevel="0" collapsed="false">
      <c r="A74" s="19" t="n">
        <v>63</v>
      </c>
      <c r="B74" s="20"/>
      <c r="C74" s="21"/>
      <c r="D74" s="22"/>
      <c r="E74" s="19"/>
      <c r="F74" s="23" t="str">
        <f aca="false">IF(AND(E74&gt;=90),"XS",IF(AND(E74&gt;=80),"Tốt",IF(AND(E74&gt;=70),"Khá",IF(AND(E74&gt;=60),"TB",IF(AND(E74&gt;=50),"TB",IF(AND(E74&lt;50),IF(AND(E74&gt;0),"Yếu",IF(AND(E74=0),"Không XL"," "))))))))</f>
        <v>Không XL</v>
      </c>
      <c r="G74" s="19"/>
      <c r="H74" s="23" t="str">
        <f aca="false">IF(AND(G74&gt;=90),"XS",IF(AND(G74&gt;=80),"Tốt",IF(AND(G74&gt;=70),"Khá",IF(AND(G74&gt;=60),"TB",IF(AND(G74&gt;=50),"TB",IF(AND(G74&lt;50),IF(AND(G74&gt;0),"Yếu",IF(AND(G74=0),"Không XL"," "))))))))</f>
        <v>Không XL</v>
      </c>
      <c r="I74" s="25"/>
    </row>
    <row r="75" s="17" customFormat="true" ht="15.9" hidden="false" customHeight="true" outlineLevel="0" collapsed="false">
      <c r="A75" s="19" t="n">
        <v>64</v>
      </c>
      <c r="B75" s="20"/>
      <c r="C75" s="21"/>
      <c r="D75" s="22"/>
      <c r="E75" s="19"/>
      <c r="F75" s="23" t="str">
        <f aca="false">IF(AND(E75&gt;=90),"XS",IF(AND(E75&gt;=80),"Tốt",IF(AND(E75&gt;=70),"Khá",IF(AND(E75&gt;=60),"TB",IF(AND(E75&gt;=50),"TB",IF(AND(E75&lt;50),IF(AND(E75&gt;0),"Yếu",IF(AND(E75=0),"Không XL"," "))))))))</f>
        <v>Không XL</v>
      </c>
      <c r="G75" s="19"/>
      <c r="H75" s="23" t="str">
        <f aca="false">IF(AND(G75&gt;=90),"XS",IF(AND(G75&gt;=80),"Tốt",IF(AND(G75&gt;=70),"Khá",IF(AND(G75&gt;=60),"TB",IF(AND(G75&gt;=50),"TB",IF(AND(G75&lt;50),IF(AND(G75&gt;0),"Yếu",IF(AND(G75=0),"Không XL"," "))))))))</f>
        <v>Không XL</v>
      </c>
      <c r="I75" s="25"/>
    </row>
    <row r="76" s="17" customFormat="true" ht="15.9" hidden="false" customHeight="true" outlineLevel="0" collapsed="false">
      <c r="A76" s="19" t="n">
        <v>65</v>
      </c>
      <c r="B76" s="20"/>
      <c r="C76" s="21"/>
      <c r="D76" s="22"/>
      <c r="E76" s="19"/>
      <c r="F76" s="23" t="str">
        <f aca="false">IF(AND(E76&gt;=90),"XS",IF(AND(E76&gt;=80),"Tốt",IF(AND(E76&gt;=70),"Khá",IF(AND(E76&gt;=60),"TB",IF(AND(E76&gt;=50),"TB",IF(AND(E76&lt;50),IF(AND(E76&gt;0),"Yếu",IF(AND(E76=0),"Không XL"," "))))))))</f>
        <v>Không XL</v>
      </c>
      <c r="G76" s="19"/>
      <c r="H76" s="23" t="str">
        <f aca="false">IF(AND(G76&gt;=90),"XS",IF(AND(G76&gt;=80),"Tốt",IF(AND(G76&gt;=70),"Khá",IF(AND(G76&gt;=60),"TB",IF(AND(G76&gt;=50),"TB",IF(AND(G76&lt;50),IF(AND(G76&gt;0),"Yếu",IF(AND(G76=0),"Không XL"," "))))))))</f>
        <v>Không XL</v>
      </c>
      <c r="I76" s="25"/>
    </row>
    <row r="77" s="17" customFormat="true" ht="15.9" hidden="false" customHeight="true" outlineLevel="0" collapsed="false">
      <c r="A77" s="19" t="n">
        <v>66</v>
      </c>
      <c r="B77" s="20"/>
      <c r="C77" s="21"/>
      <c r="D77" s="22"/>
      <c r="E77" s="19"/>
      <c r="F77" s="23" t="str">
        <f aca="false">IF(AND(E77&gt;=90),"XS",IF(AND(E77&gt;=80),"Tốt",IF(AND(E77&gt;=70),"Khá",IF(AND(E77&gt;=60),"TB",IF(AND(E77&gt;=50),"TB",IF(AND(E77&lt;50),IF(AND(E77&gt;0),"Yếu",IF(AND(E77=0),"Không XL"," "))))))))</f>
        <v>Không XL</v>
      </c>
      <c r="G77" s="19"/>
      <c r="H77" s="23" t="str">
        <f aca="false">IF(AND(G77&gt;=90),"XS",IF(AND(G77&gt;=80),"Tốt",IF(AND(G77&gt;=70),"Khá",IF(AND(G77&gt;=60),"TB",IF(AND(G77&gt;=50),"TB",IF(AND(G77&lt;50),IF(AND(G77&gt;0),"Yếu",IF(AND(G77=0),"Không XL"," "))))))))</f>
        <v>Không XL</v>
      </c>
      <c r="I77" s="25"/>
    </row>
    <row r="78" s="17" customFormat="true" ht="15.9" hidden="false" customHeight="true" outlineLevel="0" collapsed="false">
      <c r="A78" s="19" t="n">
        <v>67</v>
      </c>
      <c r="B78" s="20"/>
      <c r="C78" s="21"/>
      <c r="D78" s="22"/>
      <c r="E78" s="19"/>
      <c r="F78" s="23" t="str">
        <f aca="false">IF(AND(E78&gt;=90),"XS",IF(AND(E78&gt;=80),"Tốt",IF(AND(E78&gt;=70),"Khá",IF(AND(E78&gt;=60),"TB",IF(AND(E78&gt;=50),"TB",IF(AND(E78&lt;50),IF(AND(E78&gt;0),"Yếu",IF(AND(E78=0),"Không XL"," "))))))))</f>
        <v>Không XL</v>
      </c>
      <c r="G78" s="19"/>
      <c r="H78" s="23" t="str">
        <f aca="false">IF(AND(G78&gt;=90),"XS",IF(AND(G78&gt;=80),"Tốt",IF(AND(G78&gt;=70),"Khá",IF(AND(G78&gt;=60),"TB",IF(AND(G78&gt;=50),"TB",IF(AND(G78&lt;50),IF(AND(G78&gt;0),"Yếu",IF(AND(G78=0),"Không XL"," "))))))))</f>
        <v>Không XL</v>
      </c>
      <c r="I78" s="25"/>
    </row>
    <row r="79" s="17" customFormat="true" ht="15.9" hidden="false" customHeight="true" outlineLevel="0" collapsed="false">
      <c r="A79" s="19" t="n">
        <v>68</v>
      </c>
      <c r="B79" s="20"/>
      <c r="C79" s="21"/>
      <c r="D79" s="22"/>
      <c r="E79" s="19"/>
      <c r="F79" s="23" t="str">
        <f aca="false">IF(AND(E79&gt;=90),"XS",IF(AND(E79&gt;=80),"Tốt",IF(AND(E79&gt;=70),"Khá",IF(AND(E79&gt;=60),"TB",IF(AND(E79&gt;=50),"TB",IF(AND(E79&lt;50),IF(AND(E79&gt;0),"Yếu",IF(AND(E79=0),"Không XL"," "))))))))</f>
        <v>Không XL</v>
      </c>
      <c r="G79" s="19"/>
      <c r="H79" s="23" t="str">
        <f aca="false">IF(AND(G79&gt;=90),"XS",IF(AND(G79&gt;=80),"Tốt",IF(AND(G79&gt;=70),"Khá",IF(AND(G79&gt;=60),"TB",IF(AND(G79&gt;=50),"TB",IF(AND(G79&lt;50),IF(AND(G79&gt;0),"Yếu",IF(AND(G79=0),"Không XL"," "))))))))</f>
        <v>Không XL</v>
      </c>
      <c r="I79" s="25"/>
    </row>
    <row r="80" s="17" customFormat="true" ht="15.9" hidden="false" customHeight="true" outlineLevel="0" collapsed="false">
      <c r="A80" s="19" t="n">
        <v>69</v>
      </c>
      <c r="B80" s="20"/>
      <c r="C80" s="21"/>
      <c r="D80" s="22"/>
      <c r="E80" s="19"/>
      <c r="F80" s="23" t="str">
        <f aca="false">IF(AND(E80&gt;=90),"XS",IF(AND(E80&gt;=80),"Tốt",IF(AND(E80&gt;=70),"Khá",IF(AND(E80&gt;=60),"TB",IF(AND(E80&gt;=50),"TB",IF(AND(E80&lt;50),IF(AND(E80&gt;0),"Yếu",IF(AND(E80=0),"Không XL"," "))))))))</f>
        <v>Không XL</v>
      </c>
      <c r="G80" s="19"/>
      <c r="H80" s="23" t="str">
        <f aca="false">IF(AND(G80&gt;=90),"XS",IF(AND(G80&gt;=80),"Tốt",IF(AND(G80&gt;=70),"Khá",IF(AND(G80&gt;=60),"TB",IF(AND(G80&gt;=50),"TB",IF(AND(G80&lt;50),IF(AND(G80&gt;0),"Yếu",IF(AND(G80=0),"Không XL"," "))))))))</f>
        <v>Không XL</v>
      </c>
      <c r="I80" s="25"/>
    </row>
    <row r="81" s="17" customFormat="true" ht="15.9" hidden="false" customHeight="true" outlineLevel="0" collapsed="false">
      <c r="A81" s="19" t="n">
        <v>70</v>
      </c>
      <c r="B81" s="20"/>
      <c r="C81" s="21"/>
      <c r="D81" s="22"/>
      <c r="E81" s="19"/>
      <c r="F81" s="23" t="str">
        <f aca="false">IF(AND(E81&gt;=90),"XS",IF(AND(E81&gt;=80),"Tốt",IF(AND(E81&gt;=70),"Khá",IF(AND(E81&gt;=60),"TB",IF(AND(E81&gt;=50),"TB",IF(AND(E81&lt;50),IF(AND(E81&gt;0),"Yếu",IF(AND(E81=0),"Không XL"," "))))))))</f>
        <v>Không XL</v>
      </c>
      <c r="G81" s="19"/>
      <c r="H81" s="23" t="str">
        <f aca="false">IF(AND(G81&gt;=90),"XS",IF(AND(G81&gt;=80),"Tốt",IF(AND(G81&gt;=70),"Khá",IF(AND(G81&gt;=60),"TB",IF(AND(G81&gt;=50),"TB",IF(AND(G81&lt;50),IF(AND(G81&gt;0),"Yếu",IF(AND(G81=0),"Không XL"," "))))))))</f>
        <v>Không XL</v>
      </c>
      <c r="I81" s="25"/>
    </row>
    <row r="82" s="17" customFormat="true" ht="15.9" hidden="false" customHeight="true" outlineLevel="0" collapsed="false">
      <c r="A82" s="19" t="n">
        <v>71</v>
      </c>
      <c r="B82" s="20"/>
      <c r="C82" s="21"/>
      <c r="D82" s="22"/>
      <c r="E82" s="19"/>
      <c r="F82" s="23" t="str">
        <f aca="false">IF(AND(E82&gt;=90),"XS",IF(AND(E82&gt;=80),"Tốt",IF(AND(E82&gt;=70),"Khá",IF(AND(E82&gt;=60),"TB",IF(AND(E82&gt;=50),"TB",IF(AND(E82&lt;50),IF(AND(E82&gt;0),"Yếu",IF(AND(E82=0),"Không XL"," "))))))))</f>
        <v>Không XL</v>
      </c>
      <c r="G82" s="19"/>
      <c r="H82" s="23" t="str">
        <f aca="false">IF(AND(G82&gt;=90),"XS",IF(AND(G82&gt;=80),"Tốt",IF(AND(G82&gt;=70),"Khá",IF(AND(G82&gt;=60),"TB",IF(AND(G82&gt;=50),"TB",IF(AND(G82&lt;50),IF(AND(G82&gt;0),"Yếu",IF(AND(G82=0),"Không XL"," "))))))))</f>
        <v>Không XL</v>
      </c>
      <c r="I82" s="24"/>
    </row>
    <row r="83" s="17" customFormat="true" ht="15.9" hidden="false" customHeight="true" outlineLevel="0" collapsed="false">
      <c r="A83" s="19" t="n">
        <v>72</v>
      </c>
      <c r="B83" s="20"/>
      <c r="C83" s="21"/>
      <c r="D83" s="22"/>
      <c r="E83" s="19"/>
      <c r="F83" s="23" t="str">
        <f aca="false">IF(AND(E83&gt;=90),"XS",IF(AND(E83&gt;=80),"Tốt",IF(AND(E83&gt;=70),"Khá",IF(AND(E83&gt;=60),"TB",IF(AND(E83&gt;=50),"TB",IF(AND(E83&lt;50),IF(AND(E83&gt;0),"Yếu",IF(AND(E83=0),"Không XL"," "))))))))</f>
        <v>Không XL</v>
      </c>
      <c r="G83" s="19"/>
      <c r="H83" s="23" t="str">
        <f aca="false">IF(AND(G83&gt;=90),"XS",IF(AND(G83&gt;=80),"Tốt",IF(AND(G83&gt;=70),"Khá",IF(AND(G83&gt;=60),"TB",IF(AND(G83&gt;=50),"TB",IF(AND(G83&lt;50),IF(AND(G83&gt;0),"Yếu",IF(AND(G83=0),"Không XL"," "))))))))</f>
        <v>Không XL</v>
      </c>
      <c r="I83" s="25"/>
    </row>
    <row r="84" customFormat="false" ht="18" hidden="false" customHeight="true" outlineLevel="0" collapsed="false">
      <c r="A84" s="26"/>
      <c r="B84" s="26"/>
      <c r="C84" s="27" t="s">
        <v>17</v>
      </c>
      <c r="D84" s="27"/>
      <c r="E84" s="27"/>
      <c r="F84" s="27"/>
      <c r="G84" s="27"/>
      <c r="H84" s="27"/>
      <c r="I84" s="27"/>
    </row>
    <row r="85" customFormat="false" ht="17.1" hidden="false" customHeight="true" outlineLevel="0" collapsed="false">
      <c r="C85" s="28" t="s">
        <v>18</v>
      </c>
      <c r="D85" s="29"/>
      <c r="E85" s="30" t="s">
        <v>12</v>
      </c>
      <c r="F85" s="30"/>
      <c r="G85" s="30" t="s">
        <v>19</v>
      </c>
      <c r="H85" s="30"/>
      <c r="I85" s="31" t="s">
        <v>14</v>
      </c>
    </row>
    <row r="86" s="17" customFormat="true" ht="17.1" hidden="false" customHeight="true" outlineLevel="0" collapsed="false">
      <c r="C86" s="28"/>
      <c r="D86" s="32"/>
      <c r="E86" s="18" t="s">
        <v>20</v>
      </c>
      <c r="F86" s="16" t="s">
        <v>21</v>
      </c>
      <c r="G86" s="18" t="s">
        <v>20</v>
      </c>
      <c r="H86" s="16" t="s">
        <v>21</v>
      </c>
      <c r="I86" s="31"/>
    </row>
    <row r="87" customFormat="false" ht="17.1" hidden="false" customHeight="true" outlineLevel="0" collapsed="false">
      <c r="C87" s="33" t="s">
        <v>22</v>
      </c>
      <c r="D87" s="34"/>
      <c r="E87" s="35" t="n">
        <f aca="false">COUNTIF(F12:F83,"XS")</f>
        <v>1</v>
      </c>
      <c r="F87" s="36" t="n">
        <f aca="false">E87*100/$A$83</f>
        <v>1.38888888888889</v>
      </c>
      <c r="G87" s="35" t="n">
        <f aca="false">COUNTIF(H12:H83,"Xuất sắc")</f>
        <v>0</v>
      </c>
      <c r="H87" s="36" t="n">
        <f aca="false">G87*100/$A$83</f>
        <v>0</v>
      </c>
      <c r="I87" s="37"/>
    </row>
    <row r="88" customFormat="false" ht="17.1" hidden="false" customHeight="true" outlineLevel="0" collapsed="false">
      <c r="C88" s="33" t="s">
        <v>23</v>
      </c>
      <c r="D88" s="34"/>
      <c r="E88" s="35" t="n">
        <f aca="false">COUNTIF(F12:F83,"Tốt")</f>
        <v>1</v>
      </c>
      <c r="F88" s="36" t="n">
        <f aca="false">E88*100/$A$83</f>
        <v>1.38888888888889</v>
      </c>
      <c r="G88" s="35" t="n">
        <f aca="false">COUNTIF(H12:H83,"Tốt")</f>
        <v>0</v>
      </c>
      <c r="H88" s="36" t="n">
        <f aca="false">G88*100/$A$83</f>
        <v>0</v>
      </c>
      <c r="I88" s="37"/>
    </row>
    <row r="89" customFormat="false" ht="17.1" hidden="false" customHeight="true" outlineLevel="0" collapsed="false">
      <c r="C89" s="33" t="s">
        <v>24</v>
      </c>
      <c r="D89" s="34"/>
      <c r="E89" s="35" t="n">
        <f aca="false">COUNTIF(F12:F83,"Khá")</f>
        <v>2</v>
      </c>
      <c r="F89" s="36" t="n">
        <f aca="false">E89*100/$A$83</f>
        <v>2.77777777777778</v>
      </c>
      <c r="G89" s="35" t="n">
        <f aca="false">COUNTIF(H12:H83,"Khá")</f>
        <v>2</v>
      </c>
      <c r="H89" s="36" t="n">
        <f aca="false">G89*100/$A$83</f>
        <v>2.77777777777778</v>
      </c>
      <c r="I89" s="37"/>
    </row>
    <row r="90" customFormat="false" ht="17.1" hidden="false" customHeight="true" outlineLevel="0" collapsed="false">
      <c r="C90" s="33" t="s">
        <v>25</v>
      </c>
      <c r="D90" s="34"/>
      <c r="E90" s="35" t="n">
        <f aca="false">COUNTIF(F12:F83,"TB")</f>
        <v>3</v>
      </c>
      <c r="F90" s="36" t="n">
        <f aca="false">E90*100/$A$83</f>
        <v>4.16666666666667</v>
      </c>
      <c r="G90" s="35" t="n">
        <f aca="false">COUNTIF(H12:H83,"TB")</f>
        <v>4</v>
      </c>
      <c r="H90" s="36" t="n">
        <f aca="false">G90*100/$A$83</f>
        <v>5.55555555555556</v>
      </c>
      <c r="I90" s="37"/>
    </row>
    <row r="91" customFormat="false" ht="17.1" hidden="false" customHeight="true" outlineLevel="0" collapsed="false">
      <c r="C91" s="33" t="s">
        <v>26</v>
      </c>
      <c r="D91" s="34"/>
      <c r="E91" s="35" t="n">
        <f aca="false">COUNTIF(F12:F83,"Yếu")</f>
        <v>5</v>
      </c>
      <c r="F91" s="36" t="n">
        <f aca="false">E91*100/$A$83</f>
        <v>6.94444444444444</v>
      </c>
      <c r="G91" s="35" t="n">
        <f aca="false">COUNTIF(H12:H83,"Yếu")</f>
        <v>5</v>
      </c>
      <c r="H91" s="36" t="n">
        <f aca="false">G91*100/$A$83</f>
        <v>6.94444444444444</v>
      </c>
      <c r="I91" s="37"/>
    </row>
    <row r="92" customFormat="false" ht="17.1" hidden="false" customHeight="true" outlineLevel="0" collapsed="false">
      <c r="C92" s="38" t="s">
        <v>27</v>
      </c>
      <c r="D92" s="39"/>
      <c r="E92" s="40" t="n">
        <f aca="false">COUNTIF(F12:F83,"Không XL")</f>
        <v>60</v>
      </c>
      <c r="F92" s="36" t="n">
        <f aca="false">E92*100/$A$83</f>
        <v>83.3333333333333</v>
      </c>
      <c r="G92" s="40" t="n">
        <f aca="false">COUNTIF(H12:H83,"Không XL")</f>
        <v>60</v>
      </c>
      <c r="H92" s="36" t="n">
        <f aca="false">G92*100/$A$83</f>
        <v>83.3333333333333</v>
      </c>
      <c r="I92" s="41"/>
    </row>
    <row r="93" customFormat="false" ht="9.9" hidden="false" customHeight="true" outlineLevel="0" collapsed="false">
      <c r="C93" s="42"/>
      <c r="D93" s="42"/>
      <c r="F93" s="43"/>
    </row>
    <row r="94" customFormat="false" ht="17.1" hidden="false" customHeight="true" outlineLevel="0" collapsed="false">
      <c r="E94" s="44" t="s">
        <v>28</v>
      </c>
      <c r="F94" s="44"/>
      <c r="G94" s="44"/>
      <c r="H94" s="44"/>
      <c r="I94" s="44"/>
    </row>
    <row r="95" customFormat="false" ht="17.1" hidden="false" customHeight="true" outlineLevel="0" collapsed="false">
      <c r="A95" s="7" t="s">
        <v>29</v>
      </c>
      <c r="B95" s="7"/>
      <c r="C95" s="7"/>
      <c r="D95" s="7"/>
      <c r="E95" s="7"/>
      <c r="F95" s="7" t="s">
        <v>12</v>
      </c>
      <c r="G95" s="7"/>
      <c r="H95" s="7"/>
      <c r="I95" s="45" t="s">
        <v>30</v>
      </c>
      <c r="J95" s="45"/>
    </row>
    <row r="96" customFormat="false" ht="17.1" hidden="false" customHeight="true" outlineLevel="0" collapsed="false"/>
    <row r="97" customFormat="false" ht="17.1" hidden="false" customHeight="true" outlineLevel="0" collapsed="false"/>
    <row r="98" customFormat="false" ht="17.1" hidden="false" customHeight="true" outlineLevel="0" collapsed="false"/>
    <row r="99" customFormat="false" ht="18" hidden="false" customHeight="true" outlineLevel="0" collapsed="false">
      <c r="A99" s="1" t="n">
        <v>1</v>
      </c>
    </row>
    <row r="100" customFormat="false" ht="18" hidden="false" customHeight="true" outlineLevel="0" collapsed="false"/>
    <row r="101" customFormat="false" ht="18" hidden="false" customHeight="true" outlineLevel="0" collapsed="false"/>
    <row r="102" customFormat="false" ht="18" hidden="false" customHeight="true" outlineLevel="0" collapsed="false"/>
    <row r="103" customFormat="false" ht="18" hidden="false" customHeight="true" outlineLevel="0" collapsed="false"/>
    <row r="104" customFormat="false" ht="18" hidden="false" customHeight="true" outlineLevel="0" collapsed="false"/>
    <row r="105" customFormat="false" ht="18" hidden="false" customHeight="true" outlineLevel="0" collapsed="false"/>
    <row r="106" customFormat="false" ht="18" hidden="false" customHeight="true" outlineLevel="0" collapsed="false"/>
    <row r="107" customFormat="false" ht="18" hidden="false" customHeight="true" outlineLevel="0" collapsed="false"/>
    <row r="108" customFormat="false" ht="18" hidden="false" customHeight="true" outlineLevel="0" collapsed="false"/>
    <row r="109" customFormat="false" ht="18" hidden="false" customHeight="true" outlineLevel="0" collapsed="false"/>
    <row r="110" customFormat="false" ht="18" hidden="false" customHeight="true" outlineLevel="0" collapsed="false"/>
    <row r="111" customFormat="false" ht="18" hidden="false" customHeight="true" outlineLevel="0" collapsed="false"/>
    <row r="112" customFormat="false" ht="18" hidden="false" customHeight="true" outlineLevel="0" collapsed="false"/>
    <row r="113" customFormat="false" ht="18" hidden="false" customHeight="true" outlineLevel="0" collapsed="false"/>
    <row r="114" customFormat="false" ht="18" hidden="false" customHeight="true" outlineLevel="0" collapsed="false"/>
    <row r="115" customFormat="false" ht="18" hidden="false" customHeight="true" outlineLevel="0" collapsed="false"/>
    <row r="116" customFormat="false" ht="18" hidden="false" customHeight="true" outlineLevel="0" collapsed="false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84:I84"/>
    <mergeCell ref="C85:C86"/>
    <mergeCell ref="E85:F85"/>
    <mergeCell ref="G85:H85"/>
    <mergeCell ref="I85:I86"/>
    <mergeCell ref="E94:I94"/>
    <mergeCell ref="A95:E95"/>
    <mergeCell ref="F95:H95"/>
  </mergeCells>
  <conditionalFormatting sqref="F12:F83 H12:H83">
    <cfRule type="cellIs" priority="2" operator="equal" aboveAverage="0" equalAverage="0" bottom="0" percent="0" rank="0" text="" dxfId="0">
      <formula>"SVG"</formula>
    </cfRule>
    <cfRule type="cellIs" priority="3" operator="equal" aboveAverage="0" equalAverage="0" bottom="0" percent="0" rank="0" text="" dxfId="1">
      <formula>"SVXS"</formula>
    </cfRule>
  </conditionalFormatting>
  <printOptions headings="false" gridLines="false" gridLinesSet="true" horizontalCentered="false" verticalCentered="false"/>
  <pageMargins left="0.5" right="0.25" top="0.3" bottom="0.5" header="0.511805555555555" footer="0.2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49" activeCellId="0" sqref="G49"/>
    </sheetView>
  </sheetViews>
  <sheetFormatPr defaultRowHeight="13.8" zeroHeight="false" outlineLevelRow="0" outlineLevelCol="0"/>
  <cols>
    <col collapsed="false" customWidth="true" hidden="false" outlineLevel="0" max="1" min="1" style="46" width="6.77"/>
    <col collapsed="false" customWidth="true" hidden="false" outlineLevel="0" max="2" min="2" style="46" width="11.78"/>
    <col collapsed="false" customWidth="true" hidden="false" outlineLevel="0" max="3" min="3" style="46" width="23.78"/>
    <col collapsed="false" customWidth="true" hidden="false" outlineLevel="0" max="4" min="4" style="46" width="8.78"/>
    <col collapsed="false" customWidth="true" hidden="false" outlineLevel="0" max="8" min="5" style="46" width="9.66"/>
    <col collapsed="false" customWidth="true" hidden="true" outlineLevel="0" max="9" min="9" style="46" width="9.66"/>
    <col collapsed="false" customWidth="true" hidden="false" outlineLevel="0" max="10" min="10" style="46" width="20.78"/>
    <col collapsed="false" customWidth="true" hidden="false" outlineLevel="0" max="1025" min="11" style="46" width="9.33"/>
  </cols>
  <sheetData>
    <row r="1" customFormat="false" ht="15" hidden="false" customHeight="true" outlineLevel="0" collapsed="false">
      <c r="J1" s="47" t="s">
        <v>0</v>
      </c>
    </row>
    <row r="2" customFormat="false" ht="17.1" hidden="false" customHeight="true" outlineLevel="0" collapsed="false">
      <c r="A2" s="48" t="s">
        <v>1</v>
      </c>
      <c r="B2" s="48"/>
      <c r="C2" s="48"/>
      <c r="D2" s="48"/>
      <c r="E2" s="49" t="s">
        <v>2</v>
      </c>
      <c r="F2" s="49"/>
      <c r="G2" s="49"/>
      <c r="H2" s="49"/>
      <c r="I2" s="49"/>
      <c r="J2" s="49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customFormat="false" ht="17.1" hidden="false" customHeight="true" outlineLevel="0" collapsed="false">
      <c r="A3" s="49" t="s">
        <v>3</v>
      </c>
      <c r="B3" s="49"/>
      <c r="C3" s="49"/>
      <c r="D3" s="49"/>
      <c r="E3" s="51" t="s">
        <v>4</v>
      </c>
      <c r="F3" s="51"/>
      <c r="G3" s="51"/>
      <c r="H3" s="51"/>
      <c r="I3" s="51"/>
      <c r="J3" s="51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customFormat="false" ht="17.1" hidden="false" customHeight="true" outlineLevel="0" collapsed="false">
      <c r="A4" s="49" t="s">
        <v>5</v>
      </c>
      <c r="B4" s="49"/>
      <c r="C4" s="49"/>
      <c r="D4" s="49"/>
      <c r="E4" s="52"/>
      <c r="F4" s="52"/>
      <c r="G4" s="52"/>
      <c r="H4" s="52"/>
      <c r="I4" s="52"/>
      <c r="J4" s="52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customFormat="false" ht="12" hidden="false" customHeight="true" outlineLevel="0" collapsed="false">
      <c r="A5" s="48"/>
      <c r="B5" s="48"/>
      <c r="C5" s="48"/>
      <c r="D5" s="48"/>
      <c r="E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</row>
    <row r="6" customFormat="false" ht="24.9" hidden="false" customHeight="true" outlineLevel="0" collapsed="false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</row>
    <row r="7" s="56" customFormat="true" ht="18" hidden="false" customHeight="true" outlineLevel="0" collapsed="false">
      <c r="A7" s="53" t="s">
        <v>7</v>
      </c>
      <c r="B7" s="53"/>
      <c r="C7" s="53"/>
      <c r="D7" s="53"/>
      <c r="E7" s="53"/>
      <c r="F7" s="53"/>
      <c r="G7" s="53"/>
      <c r="H7" s="53"/>
      <c r="I7" s="53"/>
      <c r="J7" s="53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</row>
    <row r="8" s="56" customFormat="true" ht="18" hidden="false" customHeight="true" outlineLevel="0" collapsed="false">
      <c r="A8" s="57" t="s">
        <v>31</v>
      </c>
      <c r="B8" s="57"/>
      <c r="C8" s="57"/>
      <c r="D8" s="57"/>
      <c r="E8" s="57"/>
      <c r="F8" s="57"/>
      <c r="G8" s="57"/>
      <c r="H8" s="57"/>
      <c r="I8" s="57"/>
      <c r="J8" s="57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</row>
    <row r="9" s="56" customFormat="true" ht="12" hidden="false" customHeight="true" outlineLevel="0" collapsed="false">
      <c r="A9" s="59"/>
      <c r="B9" s="59"/>
      <c r="C9" s="59"/>
      <c r="D9" s="59"/>
      <c r="E9" s="59"/>
      <c r="F9" s="59"/>
      <c r="G9" s="59"/>
      <c r="H9" s="59"/>
      <c r="I9" s="59"/>
      <c r="J9" s="59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</row>
    <row r="10" s="64" customFormat="true" ht="18" hidden="false" customHeight="true" outlineLevel="0" collapsed="false">
      <c r="A10" s="60" t="s">
        <v>9</v>
      </c>
      <c r="B10" s="60" t="s">
        <v>10</v>
      </c>
      <c r="C10" s="61" t="s">
        <v>11</v>
      </c>
      <c r="D10" s="61"/>
      <c r="E10" s="62" t="s">
        <v>12</v>
      </c>
      <c r="F10" s="62"/>
      <c r="G10" s="62" t="s">
        <v>13</v>
      </c>
      <c r="H10" s="62"/>
      <c r="I10" s="63"/>
      <c r="J10" s="61" t="s">
        <v>14</v>
      </c>
    </row>
    <row r="11" s="64" customFormat="true" ht="30" hidden="false" customHeight="true" outlineLevel="0" collapsed="false">
      <c r="A11" s="60"/>
      <c r="B11" s="60"/>
      <c r="C11" s="61"/>
      <c r="D11" s="61"/>
      <c r="E11" s="65" t="s">
        <v>15</v>
      </c>
      <c r="F11" s="65" t="s">
        <v>16</v>
      </c>
      <c r="G11" s="65" t="s">
        <v>15</v>
      </c>
      <c r="H11" s="65" t="s">
        <v>16</v>
      </c>
      <c r="I11" s="66"/>
      <c r="J11" s="61"/>
    </row>
    <row r="12" s="64" customFormat="true" ht="15.9" hidden="false" customHeight="true" outlineLevel="0" collapsed="false">
      <c r="A12" s="67" t="n">
        <v>1</v>
      </c>
      <c r="B12" s="68" t="s">
        <v>32</v>
      </c>
      <c r="C12" s="69" t="s">
        <v>33</v>
      </c>
      <c r="D12" s="69" t="s">
        <v>34</v>
      </c>
      <c r="E12" s="67"/>
      <c r="F12" s="70" t="str">
        <f aca="false">IF(AND(E12&gt;=90),"XS",IF(AND(E12&gt;=80),"Tốt",IF(AND(E12&gt;=70),"Khá",IF(AND(E12&gt;=60),"TB",IF(AND(E12&gt;=50),"TB",IF(AND(E12&lt;50),IF(AND(E12&gt;0),"Yếu",IF(AND(E12=0),"Không XL"," "))))))))</f>
        <v>Không XL</v>
      </c>
      <c r="G12" s="71" t="n">
        <f aca="false">ROUND(I12,1)*10</f>
        <v>63</v>
      </c>
      <c r="H12" s="72" t="str">
        <f aca="false">IF(AND(G12&gt;=90),"XS",IF(AND(G12&gt;=80),"Tốt",IF(AND(G12&gt;=70),"Khá",IF(AND(G12&gt;=60),"TB",IF(AND(G12&gt;=50),"TB",IF(AND(G12&lt;50),IF(AND(G12&gt;0),"Yếu",IF(AND(G12=0),"Không XL"," "))))))))</f>
        <v>TB</v>
      </c>
      <c r="I12" s="73" t="n">
        <v>6.28</v>
      </c>
      <c r="J12" s="74"/>
    </row>
    <row r="13" s="64" customFormat="true" ht="15.9" hidden="false" customHeight="true" outlineLevel="0" collapsed="false">
      <c r="A13" s="67" t="n">
        <v>2</v>
      </c>
      <c r="B13" s="68" t="s">
        <v>35</v>
      </c>
      <c r="C13" s="69" t="s">
        <v>36</v>
      </c>
      <c r="D13" s="69" t="s">
        <v>34</v>
      </c>
      <c r="E13" s="67"/>
      <c r="F13" s="70" t="str">
        <f aca="false">IF(AND(E13&gt;=90),"XS",IF(AND(E13&gt;=80),"Tốt",IF(AND(E13&gt;=70),"Khá",IF(AND(E13&gt;=60),"TB",IF(AND(E13&gt;=50),"TB",IF(AND(E13&lt;50),IF(AND(E13&gt;0),"Yếu",IF(AND(E13=0),"Không XL"," "))))))))</f>
        <v>Không XL</v>
      </c>
      <c r="G13" s="71" t="n">
        <f aca="false">ROUND(I13,1)*10</f>
        <v>61</v>
      </c>
      <c r="H13" s="72" t="str">
        <f aca="false">IF(AND(G13&gt;=90),"XS",IF(AND(G13&gt;=80),"Tốt",IF(AND(G13&gt;=70),"Khá",IF(AND(G13&gt;=60),"TB",IF(AND(G13&gt;=50),"TB",IF(AND(G13&lt;50),IF(AND(G13&gt;0),"Yếu",IF(AND(G13=0),"Không XL"," "))))))))</f>
        <v>TB</v>
      </c>
      <c r="I13" s="73" t="n">
        <v>6.14</v>
      </c>
      <c r="J13" s="74"/>
    </row>
    <row r="14" s="64" customFormat="true" ht="15.9" hidden="false" customHeight="true" outlineLevel="0" collapsed="false">
      <c r="A14" s="67" t="n">
        <v>3</v>
      </c>
      <c r="B14" s="68" t="s">
        <v>37</v>
      </c>
      <c r="C14" s="69" t="s">
        <v>38</v>
      </c>
      <c r="D14" s="69" t="s">
        <v>39</v>
      </c>
      <c r="E14" s="67"/>
      <c r="F14" s="70" t="str">
        <f aca="false">IF(AND(E14&gt;=90),"XS",IF(AND(E14&gt;=80),"Tốt",IF(AND(E14&gt;=70),"Khá",IF(AND(E14&gt;=60),"TB",IF(AND(E14&gt;=50),"TB",IF(AND(E14&lt;50),IF(AND(E14&gt;0),"Yếu",IF(AND(E14=0),"Không XL"," "))))))))</f>
        <v>Không XL</v>
      </c>
      <c r="G14" s="71" t="n">
        <f aca="false">ROUND(I14,1)*10</f>
        <v>80</v>
      </c>
      <c r="H14" s="72" t="str">
        <f aca="false">IF(AND(G14&gt;=90),"XS",IF(AND(G14&gt;=80),"Tốt",IF(AND(G14&gt;=70),"Khá",IF(AND(G14&gt;=60),"TB",IF(AND(G14&gt;=50),"TB",IF(AND(G14&lt;50),IF(AND(G14&gt;0),"Yếu",IF(AND(G14=0),"Không XL"," "))))))))</f>
        <v>Tốt</v>
      </c>
      <c r="I14" s="73" t="n">
        <v>8.02</v>
      </c>
      <c r="J14" s="74"/>
    </row>
    <row r="15" s="64" customFormat="true" ht="15.9" hidden="false" customHeight="true" outlineLevel="0" collapsed="false">
      <c r="A15" s="67" t="n">
        <v>4</v>
      </c>
      <c r="B15" s="68" t="s">
        <v>40</v>
      </c>
      <c r="C15" s="69" t="s">
        <v>41</v>
      </c>
      <c r="D15" s="69" t="s">
        <v>42</v>
      </c>
      <c r="E15" s="67"/>
      <c r="F15" s="70" t="str">
        <f aca="false">IF(AND(E15&gt;=90),"XS",IF(AND(E15&gt;=80),"Tốt",IF(AND(E15&gt;=70),"Khá",IF(AND(E15&gt;=60),"TB",IF(AND(E15&gt;=50),"TB",IF(AND(E15&lt;50),IF(AND(E15&gt;0),"Yếu",IF(AND(E15=0),"Không XL"," "))))))))</f>
        <v>Không XL</v>
      </c>
      <c r="G15" s="71" t="n">
        <f aca="false">ROUND(I15,1)*10</f>
        <v>69</v>
      </c>
      <c r="H15" s="72" t="str">
        <f aca="false">IF(AND(G15&gt;=90),"XS",IF(AND(G15&gt;=80),"Tốt",IF(AND(G15&gt;=70),"Khá",IF(AND(G15&gt;=60),"TB",IF(AND(G15&gt;=50),"TB",IF(AND(G15&lt;50),IF(AND(G15&gt;0),"Yếu",IF(AND(G15=0),"Không XL"," "))))))))</f>
        <v>TB</v>
      </c>
      <c r="I15" s="70" t="n">
        <v>6.88</v>
      </c>
      <c r="J15" s="75"/>
    </row>
    <row r="16" s="64" customFormat="true" ht="15.9" hidden="false" customHeight="true" outlineLevel="0" collapsed="false">
      <c r="A16" s="67" t="n">
        <v>5</v>
      </c>
      <c r="B16" s="68" t="s">
        <v>43</v>
      </c>
      <c r="C16" s="69" t="s">
        <v>44</v>
      </c>
      <c r="D16" s="69" t="s">
        <v>45</v>
      </c>
      <c r="E16" s="67"/>
      <c r="F16" s="70" t="str">
        <f aca="false">IF(AND(E16&gt;=90),"XS",IF(AND(E16&gt;=80),"Tốt",IF(AND(E16&gt;=70),"Khá",IF(AND(E16&gt;=60),"TB",IF(AND(E16&gt;=50),"TB",IF(AND(E16&lt;50),IF(AND(E16&gt;0),"Yếu",IF(AND(E16=0),"Không XL"," "))))))))</f>
        <v>Không XL</v>
      </c>
      <c r="G16" s="71" t="n">
        <f aca="false">ROUND(I16,1)*10+8</f>
        <v>86</v>
      </c>
      <c r="H16" s="72" t="str">
        <f aca="false">IF(AND(G16&gt;=90),"XS",IF(AND(G16&gt;=80),"Tốt",IF(AND(G16&gt;=70),"Khá",IF(AND(G16&gt;=60),"TB",IF(AND(G16&gt;=50),"TB",IF(AND(G16&lt;50),IF(AND(G16&gt;0),"Yếu",IF(AND(G16=0),"Không XL"," "))))))))</f>
        <v>Tốt</v>
      </c>
      <c r="I16" s="70" t="n">
        <v>7.84</v>
      </c>
      <c r="J16" s="75" t="s">
        <v>46</v>
      </c>
    </row>
    <row r="17" s="64" customFormat="true" ht="13.8" hidden="false" customHeight="false" outlineLevel="0" collapsed="false">
      <c r="A17" s="67" t="n">
        <v>6</v>
      </c>
      <c r="B17" s="68" t="s">
        <v>47</v>
      </c>
      <c r="C17" s="69" t="s">
        <v>48</v>
      </c>
      <c r="D17" s="69" t="s">
        <v>49</v>
      </c>
      <c r="E17" s="67"/>
      <c r="F17" s="70" t="str">
        <f aca="false">IF(AND(E17&gt;=90),"XS",IF(AND(E17&gt;=80),"Tốt",IF(AND(E17&gt;=70),"Khá",IF(AND(E17&gt;=60),"TB",IF(AND(E17&gt;=50),"TB",IF(AND(E17&lt;50),IF(AND(E17&gt;0),"Yếu",IF(AND(E17=0),"Không XL"," "))))))))</f>
        <v>Không XL</v>
      </c>
      <c r="G17" s="71" t="n">
        <f aca="false">ROUND(I17,1)*10</f>
        <v>64</v>
      </c>
      <c r="H17" s="72" t="str">
        <f aca="false">IF(AND(G17&gt;=90),"XS",IF(AND(G17&gt;=80),"Tốt",IF(AND(G17&gt;=70),"Khá",IF(AND(G17&gt;=60),"TB",IF(AND(G17&gt;=50),"TB",IF(AND(G17&lt;50),IF(AND(G17&gt;0),"Yếu",IF(AND(G17=0),"Không XL"," "))))))))</f>
        <v>TB</v>
      </c>
      <c r="I17" s="70" t="n">
        <v>6.37</v>
      </c>
      <c r="J17" s="75"/>
    </row>
    <row r="18" s="64" customFormat="true" ht="13.8" hidden="false" customHeight="false" outlineLevel="0" collapsed="false">
      <c r="A18" s="67" t="n">
        <v>7</v>
      </c>
      <c r="B18" s="68" t="s">
        <v>50</v>
      </c>
      <c r="C18" s="69" t="s">
        <v>51</v>
      </c>
      <c r="D18" s="69" t="s">
        <v>49</v>
      </c>
      <c r="E18" s="67"/>
      <c r="F18" s="70" t="str">
        <f aca="false">IF(AND(E18&gt;=90),"XS",IF(AND(E18&gt;=80),"Tốt",IF(AND(E18&gt;=70),"Khá",IF(AND(E18&gt;=60),"TB",IF(AND(E18&gt;=50),"TB",IF(AND(E18&lt;50),IF(AND(E18&gt;0),"Yếu",IF(AND(E18=0),"Không XL"," "))))))))</f>
        <v>Không XL</v>
      </c>
      <c r="G18" s="71" t="n">
        <f aca="false">ROUND(I18,1)*10</f>
        <v>62</v>
      </c>
      <c r="H18" s="72" t="str">
        <f aca="false">IF(AND(G18&gt;=90),"XS",IF(AND(G18&gt;=80),"Tốt",IF(AND(G18&gt;=70),"Khá",IF(AND(G18&gt;=60),"TB",IF(AND(G18&gt;=50),"TB",IF(AND(G18&lt;50),IF(AND(G18&gt;0),"Yếu",IF(AND(G18=0),"Không XL"," "))))))))</f>
        <v>TB</v>
      </c>
      <c r="I18" s="70" t="n">
        <v>6.15</v>
      </c>
      <c r="J18" s="75"/>
    </row>
    <row r="19" s="64" customFormat="true" ht="13.8" hidden="false" customHeight="false" outlineLevel="0" collapsed="false">
      <c r="A19" s="67" t="n">
        <v>8</v>
      </c>
      <c r="B19" s="68" t="s">
        <v>52</v>
      </c>
      <c r="C19" s="69" t="s">
        <v>53</v>
      </c>
      <c r="D19" s="69" t="s">
        <v>54</v>
      </c>
      <c r="E19" s="67"/>
      <c r="F19" s="70" t="str">
        <f aca="false">IF(AND(E19&gt;=90),"XS",IF(AND(E19&gt;=80),"Tốt",IF(AND(E19&gt;=70),"Khá",IF(AND(E19&gt;=60),"TB",IF(AND(E19&gt;=50),"TB",IF(AND(E19&lt;50),IF(AND(E19&gt;0),"Yếu",IF(AND(E19=0),"Không XL"," "))))))))</f>
        <v>Không XL</v>
      </c>
      <c r="G19" s="71" t="n">
        <f aca="false">ROUND(I19,1)*10+6</f>
        <v>70</v>
      </c>
      <c r="H19" s="72" t="str">
        <f aca="false">IF(AND(G19&gt;=90),"XS",IF(AND(G19&gt;=80),"Tốt",IF(AND(G19&gt;=70),"Khá",IF(AND(G19&gt;=60),"TB",IF(AND(G19&gt;=50),"TB",IF(AND(G19&lt;50),IF(AND(G19&gt;0),"Yếu",IF(AND(G19=0),"Không XL"," "))))))))</f>
        <v>Khá</v>
      </c>
      <c r="I19" s="70" t="n">
        <v>6.41</v>
      </c>
      <c r="J19" s="75" t="s">
        <v>55</v>
      </c>
    </row>
    <row r="20" s="64" customFormat="true" ht="13.8" hidden="false" customHeight="false" outlineLevel="0" collapsed="false">
      <c r="A20" s="67" t="n">
        <v>9</v>
      </c>
      <c r="B20" s="68" t="s">
        <v>56</v>
      </c>
      <c r="C20" s="69" t="s">
        <v>57</v>
      </c>
      <c r="D20" s="69" t="s">
        <v>58</v>
      </c>
      <c r="E20" s="67"/>
      <c r="F20" s="70" t="str">
        <f aca="false">IF(AND(E20&gt;=90),"XS",IF(AND(E20&gt;=80),"Tốt",IF(AND(E20&gt;=70),"Khá",IF(AND(E20&gt;=60),"TB",IF(AND(E20&gt;=50),"TB",IF(AND(E20&lt;50),IF(AND(E20&gt;0),"Yếu",IF(AND(E20=0),"Không XL"," "))))))))</f>
        <v>Không XL</v>
      </c>
      <c r="G20" s="71" t="n">
        <f aca="false">ROUND(I20,1)*10</f>
        <v>70</v>
      </c>
      <c r="H20" s="72" t="str">
        <f aca="false">IF(AND(G20&gt;=90),"XS",IF(AND(G20&gt;=80),"Tốt",IF(AND(G20&gt;=70),"Khá",IF(AND(G20&gt;=60),"TB",IF(AND(G20&gt;=50),"TB",IF(AND(G20&lt;50),IF(AND(G20&gt;0),"Yếu",IF(AND(G20=0),"Không XL"," "))))))))</f>
        <v>Khá</v>
      </c>
      <c r="I20" s="73" t="n">
        <v>6.98</v>
      </c>
      <c r="J20" s="74"/>
    </row>
    <row r="21" s="64" customFormat="true" ht="13.8" hidden="false" customHeight="false" outlineLevel="0" collapsed="false">
      <c r="A21" s="67" t="n">
        <v>10</v>
      </c>
      <c r="B21" s="68" t="s">
        <v>59</v>
      </c>
      <c r="C21" s="69" t="s">
        <v>60</v>
      </c>
      <c r="D21" s="69" t="s">
        <v>61</v>
      </c>
      <c r="E21" s="67"/>
      <c r="F21" s="70" t="str">
        <f aca="false">IF(AND(E21&gt;=90),"XS",IF(AND(E21&gt;=80),"Tốt",IF(AND(E21&gt;=70),"Khá",IF(AND(E21&gt;=60),"TB",IF(AND(E21&gt;=50),"TB",IF(AND(E21&lt;50),IF(AND(E21&gt;0),"Yếu",IF(AND(E21=0),"Không XL"," "))))))))</f>
        <v>Không XL</v>
      </c>
      <c r="G21" s="71" t="n">
        <f aca="false">ROUND(I21,1)*10+4</f>
        <v>64</v>
      </c>
      <c r="H21" s="72" t="str">
        <f aca="false">IF(AND(G21&gt;=90),"XS",IF(AND(G21&gt;=80),"Tốt",IF(AND(G21&gt;=70),"Khá",IF(AND(G21&gt;=60),"TB",IF(AND(G21&gt;=50),"TB",IF(AND(G21&lt;50),IF(AND(G21&gt;0),"Yếu",IF(AND(G21=0),"Không XL"," "))))))))</f>
        <v>TB</v>
      </c>
      <c r="I21" s="73" t="n">
        <v>6.02</v>
      </c>
      <c r="J21" s="75" t="s">
        <v>62</v>
      </c>
    </row>
    <row r="22" s="64" customFormat="true" ht="13.8" hidden="false" customHeight="false" outlineLevel="0" collapsed="false">
      <c r="A22" s="67" t="n">
        <v>11</v>
      </c>
      <c r="B22" s="68" t="s">
        <v>63</v>
      </c>
      <c r="C22" s="69" t="s">
        <v>64</v>
      </c>
      <c r="D22" s="69" t="s">
        <v>61</v>
      </c>
      <c r="E22" s="67"/>
      <c r="F22" s="70" t="str">
        <f aca="false">IF(AND(E22&gt;=90),"XS",IF(AND(E22&gt;=80),"Tốt",IF(AND(E22&gt;=70),"Khá",IF(AND(E22&gt;=60),"TB",IF(AND(E22&gt;=50),"TB",IF(AND(E22&lt;50),IF(AND(E22&gt;0),"Yếu",IF(AND(E22=0),"Không XL"," "))))))))</f>
        <v>Không XL</v>
      </c>
      <c r="G22" s="71" t="n">
        <f aca="false">ROUND(I22,1)*10+6</f>
        <v>74</v>
      </c>
      <c r="H22" s="72" t="str">
        <f aca="false">IF(AND(G22&gt;=90),"XS",IF(AND(G22&gt;=80),"Tốt",IF(AND(G22&gt;=70),"Khá",IF(AND(G22&gt;=60),"TB",IF(AND(G22&gt;=50),"TB",IF(AND(G22&lt;50),IF(AND(G22&gt;0),"Yếu",IF(AND(G22=0),"Không XL"," "))))))))</f>
        <v>Khá</v>
      </c>
      <c r="I22" s="73" t="n">
        <v>6.8</v>
      </c>
      <c r="J22" s="75" t="s">
        <v>65</v>
      </c>
    </row>
    <row r="23" s="64" customFormat="true" ht="13.8" hidden="false" customHeight="false" outlineLevel="0" collapsed="false">
      <c r="A23" s="67" t="n">
        <v>12</v>
      </c>
      <c r="B23" s="68" t="s">
        <v>66</v>
      </c>
      <c r="C23" s="69" t="s">
        <v>67</v>
      </c>
      <c r="D23" s="69" t="s">
        <v>68</v>
      </c>
      <c r="E23" s="67"/>
      <c r="F23" s="70" t="str">
        <f aca="false">IF(AND(E23&gt;=90),"XS",IF(AND(E23&gt;=80),"Tốt",IF(AND(E23&gt;=70),"Khá",IF(AND(E23&gt;=60),"TB",IF(AND(E23&gt;=50),"TB",IF(AND(E23&lt;50),IF(AND(E23&gt;0),"Yếu",IF(AND(E23=0),"Không XL"," "))))))))</f>
        <v>Không XL</v>
      </c>
      <c r="G23" s="71" t="n">
        <f aca="false">ROUND(I23,1)*10+4</f>
        <v>63</v>
      </c>
      <c r="H23" s="72" t="str">
        <f aca="false">IF(AND(G23&gt;=90),"XS",IF(AND(G23&gt;=80),"Tốt",IF(AND(G23&gt;=70),"Khá",IF(AND(G23&gt;=60),"TB",IF(AND(G23&gt;=50),"TB",IF(AND(G23&lt;50),IF(AND(G23&gt;0),"Yếu",IF(AND(G23=0),"Không XL"," "))))))))</f>
        <v>TB</v>
      </c>
      <c r="I23" s="70" t="n">
        <v>5.93</v>
      </c>
      <c r="J23" s="75" t="s">
        <v>69</v>
      </c>
    </row>
    <row r="24" s="64" customFormat="true" ht="13.8" hidden="false" customHeight="false" outlineLevel="0" collapsed="false">
      <c r="A24" s="67" t="n">
        <v>13</v>
      </c>
      <c r="B24" s="68" t="s">
        <v>70</v>
      </c>
      <c r="C24" s="69" t="s">
        <v>71</v>
      </c>
      <c r="D24" s="69" t="s">
        <v>72</v>
      </c>
      <c r="E24" s="67"/>
      <c r="F24" s="70" t="str">
        <f aca="false">IF(AND(E24&gt;=90),"XS",IF(AND(E24&gt;=80),"Tốt",IF(AND(E24&gt;=70),"Khá",IF(AND(E24&gt;=60),"TB",IF(AND(E24&gt;=50),"TB",IF(AND(E24&lt;50),IF(AND(E24&gt;0),"Yếu",IF(AND(E24=0),"Không XL"," "))))))))</f>
        <v>Không XL</v>
      </c>
      <c r="G24" s="71" t="n">
        <f aca="false">ROUND(I24,1)*10</f>
        <v>61</v>
      </c>
      <c r="H24" s="72" t="str">
        <f aca="false">IF(AND(G24&gt;=90),"XS",IF(AND(G24&gt;=80),"Tốt",IF(AND(G24&gt;=70),"Khá",IF(AND(G24&gt;=60),"TB",IF(AND(G24&gt;=50),"TB",IF(AND(G24&lt;50),IF(AND(G24&gt;0),"Yếu",IF(AND(G24=0),"Không XL"," "))))))))</f>
        <v>TB</v>
      </c>
      <c r="I24" s="70" t="n">
        <v>6.12</v>
      </c>
      <c r="J24" s="75"/>
    </row>
    <row r="25" s="64" customFormat="true" ht="13.8" hidden="false" customHeight="false" outlineLevel="0" collapsed="false">
      <c r="A25" s="67" t="n">
        <v>14</v>
      </c>
      <c r="B25" s="68" t="s">
        <v>73</v>
      </c>
      <c r="C25" s="69" t="s">
        <v>74</v>
      </c>
      <c r="D25" s="69" t="s">
        <v>75</v>
      </c>
      <c r="E25" s="67"/>
      <c r="F25" s="70" t="str">
        <f aca="false">IF(AND(E25&gt;=90),"XS",IF(AND(E25&gt;=80),"Tốt",IF(AND(E25&gt;=70),"Khá",IF(AND(E25&gt;=60),"TB",IF(AND(E25&gt;=50),"TB",IF(AND(E25&lt;50),IF(AND(E25&gt;0),"Yếu",IF(AND(E25=0),"Không XL"," "))))))))</f>
        <v>Không XL</v>
      </c>
      <c r="G25" s="71" t="n">
        <v>50</v>
      </c>
      <c r="H25" s="72" t="str">
        <f aca="false">IF(AND(G25&gt;=90),"XS",IF(AND(G25&gt;=80),"Tốt",IF(AND(G25&gt;=70),"Khá",IF(AND(G25&gt;=60),"TB",IF(AND(G25&gt;=50),"TB",IF(AND(G25&lt;50),IF(AND(G25&gt;0),"Yếu",IF(AND(G25=0),"Không XL"," "))))))))</f>
        <v>TB</v>
      </c>
      <c r="I25" s="70" t="n">
        <v>4.93</v>
      </c>
      <c r="J25" s="75"/>
    </row>
    <row r="26" s="64" customFormat="true" ht="13.8" hidden="false" customHeight="false" outlineLevel="0" collapsed="false">
      <c r="A26" s="67" t="n">
        <v>15</v>
      </c>
      <c r="B26" s="68" t="s">
        <v>76</v>
      </c>
      <c r="C26" s="69" t="s">
        <v>77</v>
      </c>
      <c r="D26" s="69" t="s">
        <v>78</v>
      </c>
      <c r="E26" s="67"/>
      <c r="F26" s="70" t="str">
        <f aca="false">IF(AND(E26&gt;=90),"XS",IF(AND(E26&gt;=80),"Tốt",IF(AND(E26&gt;=70),"Khá",IF(AND(E26&gt;=60),"TB",IF(AND(E26&gt;=50),"TB",IF(AND(E26&lt;50),IF(AND(E26&gt;0),"Yếu",IF(AND(E26=0),"Không XL"," "))))))))</f>
        <v>Không XL</v>
      </c>
      <c r="G26" s="71" t="n">
        <f aca="false">ROUND(I26,1)*10</f>
        <v>52</v>
      </c>
      <c r="H26" s="72" t="str">
        <f aca="false">IF(AND(G26&gt;=90),"XS",IF(AND(G26&gt;=80),"Tốt",IF(AND(G26&gt;=70),"Khá",IF(AND(G26&gt;=60),"TB",IF(AND(G26&gt;=50),"TB",IF(AND(G26&lt;50),IF(AND(G26&gt;0),"Yếu",IF(AND(G26=0),"Không XL"," "))))))))</f>
        <v>TB</v>
      </c>
      <c r="I26" s="70" t="n">
        <v>5.22</v>
      </c>
      <c r="J26" s="75"/>
    </row>
    <row r="27" s="64" customFormat="true" ht="13.8" hidden="false" customHeight="false" outlineLevel="0" collapsed="false">
      <c r="A27" s="67" t="n">
        <v>16</v>
      </c>
      <c r="B27" s="68" t="s">
        <v>79</v>
      </c>
      <c r="C27" s="69" t="s">
        <v>80</v>
      </c>
      <c r="D27" s="69" t="s">
        <v>81</v>
      </c>
      <c r="E27" s="67"/>
      <c r="F27" s="70" t="str">
        <f aca="false">IF(AND(E27&gt;=90),"XS",IF(AND(E27&gt;=80),"Tốt",IF(AND(E27&gt;=70),"Khá",IF(AND(E27&gt;=60),"TB",IF(AND(E27&gt;=50),"TB",IF(AND(E27&lt;50),IF(AND(E27&gt;0),"Yếu",IF(AND(E27=0),"Không XL"," "))))))))</f>
        <v>Không XL</v>
      </c>
      <c r="G27" s="71" t="n">
        <v>50</v>
      </c>
      <c r="H27" s="72" t="str">
        <f aca="false">IF(AND(G27&gt;=90),"XS",IF(AND(G27&gt;=80),"Tốt",IF(AND(G27&gt;=70),"Khá",IF(AND(G27&gt;=60),"TB",IF(AND(G27&gt;=50),"TB",IF(AND(G27&lt;50),IF(AND(G27&gt;0),"Yếu",IF(AND(G27=0),"Không XL"," "))))))))</f>
        <v>TB</v>
      </c>
      <c r="I27" s="70" t="n">
        <v>4.29</v>
      </c>
      <c r="J27" s="75"/>
    </row>
    <row r="28" s="64" customFormat="true" ht="13.8" hidden="false" customHeight="false" outlineLevel="0" collapsed="false">
      <c r="A28" s="67" t="n">
        <v>17</v>
      </c>
      <c r="B28" s="68" t="s">
        <v>82</v>
      </c>
      <c r="C28" s="69" t="s">
        <v>83</v>
      </c>
      <c r="D28" s="69" t="s">
        <v>81</v>
      </c>
      <c r="E28" s="67"/>
      <c r="F28" s="70" t="str">
        <f aca="false">IF(AND(E28&gt;=90),"XS",IF(AND(E28&gt;=80),"Tốt",IF(AND(E28&gt;=70),"Khá",IF(AND(E28&gt;=60),"TB",IF(AND(E28&gt;=50),"TB",IF(AND(E28&lt;50),IF(AND(E28&gt;0),"Yếu",IF(AND(E28=0),"Không XL"," "))))))))</f>
        <v>Không XL</v>
      </c>
      <c r="G28" s="71" t="n">
        <f aca="false">ROUND(I28,1)*10</f>
        <v>54</v>
      </c>
      <c r="H28" s="72" t="str">
        <f aca="false">IF(AND(G28&gt;=90),"XS",IF(AND(G28&gt;=80),"Tốt",IF(AND(G28&gt;=70),"Khá",IF(AND(G28&gt;=60),"TB",IF(AND(G28&gt;=50),"TB",IF(AND(G28&lt;50),IF(AND(G28&gt;0),"Yếu",IF(AND(G28=0),"Không XL"," "))))))))</f>
        <v>TB</v>
      </c>
      <c r="I28" s="70" t="n">
        <v>5.39</v>
      </c>
      <c r="J28" s="75"/>
    </row>
    <row r="29" s="64" customFormat="true" ht="13.8" hidden="false" customHeight="false" outlineLevel="0" collapsed="false">
      <c r="A29" s="67" t="n">
        <v>18</v>
      </c>
      <c r="B29" s="68" t="s">
        <v>84</v>
      </c>
      <c r="C29" s="69" t="s">
        <v>85</v>
      </c>
      <c r="D29" s="69" t="s">
        <v>86</v>
      </c>
      <c r="E29" s="67"/>
      <c r="F29" s="70" t="str">
        <f aca="false">IF(AND(E29&gt;=90),"XS",IF(AND(E29&gt;=80),"Tốt",IF(AND(E29&gt;=70),"Khá",IF(AND(E29&gt;=60),"TB",IF(AND(E29&gt;=50),"TB",IF(AND(E29&lt;50),IF(AND(E29&gt;0),"Yếu",IF(AND(E29=0),"Không XL"," "))))))))</f>
        <v>Không XL</v>
      </c>
      <c r="G29" s="71" t="n">
        <v>30</v>
      </c>
      <c r="H29" s="72" t="str">
        <f aca="false">IF(AND(G29&gt;=90),"XS",IF(AND(G29&gt;=80),"Tốt",IF(AND(G29&gt;=70),"Khá",IF(AND(G29&gt;=60),"TB",IF(AND(G29&gt;=50),"TB",IF(AND(G29&lt;50),IF(AND(G29&gt;0),"Yếu",IF(AND(G29=0),"Không XL"," "))))))))</f>
        <v>Yếu</v>
      </c>
      <c r="I29" s="70" t="n">
        <v>1.86</v>
      </c>
      <c r="J29" s="75"/>
    </row>
    <row r="30" s="64" customFormat="true" ht="13.8" hidden="false" customHeight="false" outlineLevel="0" collapsed="false">
      <c r="A30" s="67" t="n">
        <v>19</v>
      </c>
      <c r="B30" s="68" t="s">
        <v>87</v>
      </c>
      <c r="C30" s="69" t="s">
        <v>88</v>
      </c>
      <c r="D30" s="69" t="s">
        <v>86</v>
      </c>
      <c r="E30" s="67"/>
      <c r="F30" s="70" t="str">
        <f aca="false">IF(AND(E30&gt;=90),"XS",IF(AND(E30&gt;=80),"Tốt",IF(AND(E30&gt;=70),"Khá",IF(AND(E30&gt;=60),"TB",IF(AND(E30&gt;=50),"TB",IF(AND(E30&lt;50),IF(AND(E30&gt;0),"Yếu",IF(AND(E30=0),"Không XL"," "))))))))</f>
        <v>Không XL</v>
      </c>
      <c r="G30" s="71" t="n">
        <f aca="false">ROUND(I30,1)*10</f>
        <v>68</v>
      </c>
      <c r="H30" s="72" t="str">
        <f aca="false">IF(AND(G30&gt;=90),"XS",IF(AND(G30&gt;=80),"Tốt",IF(AND(G30&gt;=70),"Khá",IF(AND(G30&gt;=60),"TB",IF(AND(G30&gt;=50),"TB",IF(AND(G30&lt;50),IF(AND(G30&gt;0),"Yếu",IF(AND(G30=0),"Không XL"," "))))))))</f>
        <v>TB</v>
      </c>
      <c r="I30" s="70" t="n">
        <v>6.77</v>
      </c>
      <c r="J30" s="75"/>
    </row>
    <row r="31" s="64" customFormat="true" ht="13.8" hidden="false" customHeight="false" outlineLevel="0" collapsed="false">
      <c r="A31" s="67" t="n">
        <v>20</v>
      </c>
      <c r="B31" s="68" t="s">
        <v>89</v>
      </c>
      <c r="C31" s="69" t="s">
        <v>90</v>
      </c>
      <c r="D31" s="69" t="s">
        <v>91</v>
      </c>
      <c r="E31" s="67"/>
      <c r="F31" s="70" t="str">
        <f aca="false">IF(AND(E31&gt;=90),"XS",IF(AND(E31&gt;=80),"Tốt",IF(AND(E31&gt;=70),"Khá",IF(AND(E31&gt;=60),"TB",IF(AND(E31&gt;=50),"TB",IF(AND(E31&lt;50),IF(AND(E31&gt;0),"Yếu",IF(AND(E31=0),"Không XL"," "))))))))</f>
        <v>Không XL</v>
      </c>
      <c r="G31" s="71" t="n">
        <f aca="false">ROUND(I31,1)*10+4</f>
        <v>69</v>
      </c>
      <c r="H31" s="72" t="str">
        <f aca="false">IF(AND(G31&gt;=90),"XS",IF(AND(G31&gt;=80),"Tốt",IF(AND(G31&gt;=70),"Khá",IF(AND(G31&gt;=60),"TB",IF(AND(G31&gt;=50),"TB",IF(AND(G31&lt;50),IF(AND(G31&gt;0),"Yếu",IF(AND(G31=0),"Không XL"," "))))))))</f>
        <v>TB</v>
      </c>
      <c r="I31" s="73" t="n">
        <v>6.5</v>
      </c>
      <c r="J31" s="75" t="s">
        <v>92</v>
      </c>
    </row>
    <row r="32" s="64" customFormat="true" ht="13.8" hidden="false" customHeight="false" outlineLevel="0" collapsed="false">
      <c r="A32" s="67" t="n">
        <v>21</v>
      </c>
      <c r="B32" s="68" t="s">
        <v>93</v>
      </c>
      <c r="C32" s="69" t="s">
        <v>94</v>
      </c>
      <c r="D32" s="69" t="s">
        <v>91</v>
      </c>
      <c r="E32" s="67"/>
      <c r="F32" s="70" t="str">
        <f aca="false">IF(AND(E32&gt;=90),"XS",IF(AND(E32&gt;=80),"Tốt",IF(AND(E32&gt;=70),"Khá",IF(AND(E32&gt;=60),"TB",IF(AND(E32&gt;=50),"TB",IF(AND(E32&lt;50),IF(AND(E32&gt;0),"Yếu",IF(AND(E32=0),"Không XL"," "))))))))</f>
        <v>Không XL</v>
      </c>
      <c r="G32" s="71" t="n">
        <f aca="false">ROUND(I32,1)*10</f>
        <v>65</v>
      </c>
      <c r="H32" s="72" t="str">
        <f aca="false">IF(AND(G32&gt;=90),"XS",IF(AND(G32&gt;=80),"Tốt",IF(AND(G32&gt;=70),"Khá",IF(AND(G32&gt;=60),"TB",IF(AND(G32&gt;=50),"TB",IF(AND(G32&lt;50),IF(AND(G32&gt;0),"Yếu",IF(AND(G32=0),"Không XL"," "))))))))</f>
        <v>TB</v>
      </c>
      <c r="I32" s="70" t="n">
        <v>6.52</v>
      </c>
      <c r="J32" s="75"/>
    </row>
    <row r="33" s="64" customFormat="true" ht="13.8" hidden="false" customHeight="false" outlineLevel="0" collapsed="false">
      <c r="A33" s="67" t="n">
        <v>22</v>
      </c>
      <c r="B33" s="68" t="s">
        <v>95</v>
      </c>
      <c r="C33" s="69" t="s">
        <v>96</v>
      </c>
      <c r="D33" s="69" t="s">
        <v>97</v>
      </c>
      <c r="E33" s="67"/>
      <c r="F33" s="70" t="str">
        <f aca="false">IF(AND(E33&gt;=90),"XS",IF(AND(E33&gt;=80),"Tốt",IF(AND(E33&gt;=70),"Khá",IF(AND(E33&gt;=60),"TB",IF(AND(E33&gt;=50),"TB",IF(AND(E33&lt;50),IF(AND(E33&gt;0),"Yếu",IF(AND(E33=0),"Không XL"," "))))))))</f>
        <v>Không XL</v>
      </c>
      <c r="G33" s="71" t="n">
        <f aca="false">ROUND(I33,1)*10</f>
        <v>76</v>
      </c>
      <c r="H33" s="72" t="str">
        <f aca="false">IF(AND(G33&gt;=90),"XS",IF(AND(G33&gt;=80),"Tốt",IF(AND(G33&gt;=70),"Khá",IF(AND(G33&gt;=60),"TB",IF(AND(G33&gt;=50),"TB",IF(AND(G33&lt;50),IF(AND(G33&gt;0),"Yếu",IF(AND(G33=0),"Không XL"," "))))))))</f>
        <v>Khá</v>
      </c>
      <c r="I33" s="70" t="n">
        <v>7.55</v>
      </c>
      <c r="J33" s="75"/>
    </row>
    <row r="34" s="64" customFormat="true" ht="13.8" hidden="false" customHeight="false" outlineLevel="0" collapsed="false">
      <c r="A34" s="67" t="n">
        <v>23</v>
      </c>
      <c r="B34" s="68" t="s">
        <v>98</v>
      </c>
      <c r="C34" s="69" t="s">
        <v>99</v>
      </c>
      <c r="D34" s="69" t="s">
        <v>100</v>
      </c>
      <c r="E34" s="67"/>
      <c r="F34" s="70" t="str">
        <f aca="false">IF(AND(E34&gt;=90),"XS",IF(AND(E34&gt;=80),"Tốt",IF(AND(E34&gt;=70),"Khá",IF(AND(E34&gt;=60),"TB",IF(AND(E34&gt;=50),"TB",IF(AND(E34&lt;50),IF(AND(E34&gt;0),"Yếu",IF(AND(E34=0),"Không XL"," "))))))))</f>
        <v>Không XL</v>
      </c>
      <c r="G34" s="71" t="n">
        <f aca="false">ROUND(I34,1)*10</f>
        <v>63</v>
      </c>
      <c r="H34" s="72" t="str">
        <f aca="false">IF(AND(G34&gt;=90),"XS",IF(AND(G34&gt;=80),"Tốt",IF(AND(G34&gt;=70),"Khá",IF(AND(G34&gt;=60),"TB",IF(AND(G34&gt;=50),"TB",IF(AND(G34&lt;50),IF(AND(G34&gt;0),"Yếu",IF(AND(G34=0),"Không XL"," "))))))))</f>
        <v>TB</v>
      </c>
      <c r="I34" s="70" t="n">
        <v>6.3</v>
      </c>
      <c r="J34" s="75"/>
    </row>
    <row r="35" s="64" customFormat="true" ht="13.8" hidden="false" customHeight="false" outlineLevel="0" collapsed="false">
      <c r="A35" s="67" t="n">
        <v>24</v>
      </c>
      <c r="B35" s="68" t="s">
        <v>101</v>
      </c>
      <c r="C35" s="69" t="s">
        <v>102</v>
      </c>
      <c r="D35" s="69" t="s">
        <v>103</v>
      </c>
      <c r="E35" s="67"/>
      <c r="F35" s="70" t="str">
        <f aca="false">IF(AND(E35&gt;=90),"XS",IF(AND(E35&gt;=80),"Tốt",IF(AND(E35&gt;=70),"Khá",IF(AND(E35&gt;=60),"TB",IF(AND(E35&gt;=50),"TB",IF(AND(E35&lt;50),IF(AND(E35&gt;0),"Yếu",IF(AND(E35=0),"Không XL"," "))))))))</f>
        <v>Không XL</v>
      </c>
      <c r="G35" s="71" t="n">
        <f aca="false">ROUND(I35,1)*10</f>
        <v>64</v>
      </c>
      <c r="H35" s="72" t="str">
        <f aca="false">IF(AND(G35&gt;=90),"XS",IF(AND(G35&gt;=80),"Tốt",IF(AND(G35&gt;=70),"Khá",IF(AND(G35&gt;=60),"TB",IF(AND(G35&gt;=50),"TB",IF(AND(G35&lt;50),IF(AND(G35&gt;0),"Yếu",IF(AND(G35=0),"Không XL"," "))))))))</f>
        <v>TB</v>
      </c>
      <c r="I35" s="70" t="n">
        <v>6.37</v>
      </c>
      <c r="J35" s="75"/>
    </row>
    <row r="36" s="64" customFormat="true" ht="13.8" hidden="false" customHeight="false" outlineLevel="0" collapsed="false">
      <c r="A36" s="67" t="n">
        <v>25</v>
      </c>
      <c r="B36" s="68" t="s">
        <v>104</v>
      </c>
      <c r="C36" s="69" t="s">
        <v>105</v>
      </c>
      <c r="D36" s="69" t="s">
        <v>106</v>
      </c>
      <c r="E36" s="67"/>
      <c r="F36" s="70" t="str">
        <f aca="false">IF(AND(E36&gt;=90),"XS",IF(AND(E36&gt;=80),"Tốt",IF(AND(E36&gt;=70),"Khá",IF(AND(E36&gt;=60),"TB",IF(AND(E36&gt;=50),"TB",IF(AND(E36&lt;50),IF(AND(E36&gt;0),"Yếu",IF(AND(E36=0),"Không XL"," "))))))))</f>
        <v>Không XL</v>
      </c>
      <c r="G36" s="71" t="n">
        <v>50</v>
      </c>
      <c r="H36" s="72" t="str">
        <f aca="false">IF(AND(G36&gt;=90),"XS",IF(AND(G36&gt;=80),"Tốt",IF(AND(G36&gt;=70),"Khá",IF(AND(G36&gt;=60),"TB",IF(AND(G36&gt;=50),"TB",IF(AND(G36&lt;50),IF(AND(G36&gt;0),"Yếu",IF(AND(G36=0),"Không XL"," "))))))))</f>
        <v>TB</v>
      </c>
      <c r="I36" s="70" t="n">
        <v>4.22</v>
      </c>
      <c r="J36" s="75"/>
    </row>
    <row r="37" s="64" customFormat="true" ht="13.8" hidden="false" customHeight="false" outlineLevel="0" collapsed="false">
      <c r="A37" s="67" t="n">
        <v>26</v>
      </c>
      <c r="B37" s="68" t="s">
        <v>107</v>
      </c>
      <c r="C37" s="69" t="s">
        <v>108</v>
      </c>
      <c r="D37" s="69" t="s">
        <v>109</v>
      </c>
      <c r="E37" s="67"/>
      <c r="F37" s="70" t="str">
        <f aca="false">IF(AND(E37&gt;=90),"XS",IF(AND(E37&gt;=80),"Tốt",IF(AND(E37&gt;=70),"Khá",IF(AND(E37&gt;=60),"TB",IF(AND(E37&gt;=50),"TB",IF(AND(E37&lt;50),IF(AND(E37&gt;0),"Yếu",IF(AND(E37=0),"Không XL"," "))))))))</f>
        <v>Không XL</v>
      </c>
      <c r="G37" s="71" t="n">
        <f aca="false">ROUND(I37,1)*10</f>
        <v>54</v>
      </c>
      <c r="H37" s="72" t="str">
        <f aca="false">IF(AND(G37&gt;=90),"XS",IF(AND(G37&gt;=80),"Tốt",IF(AND(G37&gt;=70),"Khá",IF(AND(G37&gt;=60),"TB",IF(AND(G37&gt;=50),"TB",IF(AND(G37&lt;50),IF(AND(G37&gt;0),"Yếu",IF(AND(G37=0),"Không XL"," "))))))))</f>
        <v>TB</v>
      </c>
      <c r="I37" s="70" t="n">
        <v>5.43</v>
      </c>
      <c r="J37" s="75"/>
    </row>
    <row r="38" s="64" customFormat="true" ht="13.8" hidden="false" customHeight="false" outlineLevel="0" collapsed="false">
      <c r="A38" s="67" t="n">
        <v>27</v>
      </c>
      <c r="B38" s="68" t="s">
        <v>110</v>
      </c>
      <c r="C38" s="69" t="s">
        <v>111</v>
      </c>
      <c r="D38" s="69" t="s">
        <v>112</v>
      </c>
      <c r="E38" s="67"/>
      <c r="F38" s="70" t="str">
        <f aca="false">IF(AND(E38&gt;=90),"XS",IF(AND(E38&gt;=80),"Tốt",IF(AND(E38&gt;=70),"Khá",IF(AND(E38&gt;=60),"TB",IF(AND(E38&gt;=50),"TB",IF(AND(E38&lt;50),IF(AND(E38&gt;0),"Yếu",IF(AND(E38=0),"Không XL"," "))))))))</f>
        <v>Không XL</v>
      </c>
      <c r="G38" s="71" t="n">
        <v>50</v>
      </c>
      <c r="H38" s="72" t="str">
        <f aca="false">IF(AND(G38&gt;=90),"XS",IF(AND(G38&gt;=80),"Tốt",IF(AND(G38&gt;=70),"Khá",IF(AND(G38&gt;=60),"TB",IF(AND(G38&gt;=50),"TB",IF(AND(G38&lt;50),IF(AND(G38&gt;0),"Yếu",IF(AND(G38=0),"Không XL"," "))))))))</f>
        <v>TB</v>
      </c>
      <c r="I38" s="73" t="n">
        <v>4.47</v>
      </c>
      <c r="J38" s="74"/>
    </row>
    <row r="39" s="64" customFormat="true" ht="13.8" hidden="false" customHeight="false" outlineLevel="0" collapsed="false">
      <c r="A39" s="67" t="n">
        <v>28</v>
      </c>
      <c r="B39" s="68" t="s">
        <v>113</v>
      </c>
      <c r="C39" s="69" t="s">
        <v>114</v>
      </c>
      <c r="D39" s="69" t="s">
        <v>115</v>
      </c>
      <c r="E39" s="67"/>
      <c r="F39" s="70" t="str">
        <f aca="false">IF(AND(E39&gt;=90),"XS",IF(AND(E39&gt;=80),"Tốt",IF(AND(E39&gt;=70),"Khá",IF(AND(E39&gt;=60),"TB",IF(AND(E39&gt;=50),"TB",IF(AND(E39&lt;50),IF(AND(E39&gt;0),"Yếu",IF(AND(E39=0),"Không XL"," "))))))))</f>
        <v>Không XL</v>
      </c>
      <c r="G39" s="71" t="n">
        <v>50</v>
      </c>
      <c r="H39" s="72" t="str">
        <f aca="false">IF(AND(G39&gt;=90),"XS",IF(AND(G39&gt;=80),"Tốt",IF(AND(G39&gt;=70),"Khá",IF(AND(G39&gt;=60),"TB",IF(AND(G39&gt;=50),"TB",IF(AND(G39&lt;50),IF(AND(G39&gt;0),"Yếu",IF(AND(G39=0),"Không XL"," "))))))))</f>
        <v>TB</v>
      </c>
      <c r="I39" s="70" t="n">
        <v>4.92</v>
      </c>
      <c r="J39" s="75"/>
    </row>
    <row r="40" s="64" customFormat="true" ht="13.8" hidden="false" customHeight="false" outlineLevel="0" collapsed="false">
      <c r="A40" s="67" t="n">
        <v>29</v>
      </c>
      <c r="B40" s="68" t="s">
        <v>116</v>
      </c>
      <c r="C40" s="69" t="s">
        <v>117</v>
      </c>
      <c r="D40" s="69" t="s">
        <v>115</v>
      </c>
      <c r="E40" s="67"/>
      <c r="F40" s="70" t="str">
        <f aca="false">IF(AND(E40&gt;=90),"XS",IF(AND(E40&gt;=80),"Tốt",IF(AND(E40&gt;=70),"Khá",IF(AND(E40&gt;=60),"TB",IF(AND(E40&gt;=50),"TB",IF(AND(E40&lt;50),IF(AND(E40&gt;0),"Yếu",IF(AND(E40=0),"Không XL"," "))))))))</f>
        <v>Không XL</v>
      </c>
      <c r="G40" s="71" t="n">
        <v>30</v>
      </c>
      <c r="H40" s="72" t="str">
        <f aca="false">IF(AND(G40&gt;=90),"XS",IF(AND(G40&gt;=80),"Tốt",IF(AND(G40&gt;=70),"Khá",IF(AND(G40&gt;=60),"TB",IF(AND(G40&gt;=50),"TB",IF(AND(G40&lt;50),IF(AND(G40&gt;0),"Yếu",IF(AND(G40=0),"Không XL"," "))))))))</f>
        <v>Yếu</v>
      </c>
      <c r="I40" s="73" t="n">
        <v>0.87</v>
      </c>
      <c r="J40" s="74"/>
    </row>
    <row r="41" s="64" customFormat="true" ht="13.8" hidden="false" customHeight="false" outlineLevel="0" collapsed="false">
      <c r="A41" s="67" t="n">
        <v>30</v>
      </c>
      <c r="B41" s="68" t="s">
        <v>118</v>
      </c>
      <c r="C41" s="69" t="s">
        <v>119</v>
      </c>
      <c r="D41" s="69" t="s">
        <v>120</v>
      </c>
      <c r="E41" s="67"/>
      <c r="F41" s="70" t="str">
        <f aca="false">IF(AND(E41&gt;=90),"XS",IF(AND(E41&gt;=80),"Tốt",IF(AND(E41&gt;=70),"Khá",IF(AND(E41&gt;=60),"TB",IF(AND(E41&gt;=50),"TB",IF(AND(E41&lt;50),IF(AND(E41&gt;0),"Yếu",IF(AND(E41=0),"Không XL"," "))))))))</f>
        <v>Không XL</v>
      </c>
      <c r="G41" s="71" t="n">
        <f aca="false">ROUND(I41,1)*10</f>
        <v>52</v>
      </c>
      <c r="H41" s="72" t="str">
        <f aca="false">IF(AND(G41&gt;=90),"XS",IF(AND(G41&gt;=80),"Tốt",IF(AND(G41&gt;=70),"Khá",IF(AND(G41&gt;=60),"TB",IF(AND(G41&gt;=50),"TB",IF(AND(G41&lt;50),IF(AND(G41&gt;0),"Yếu",IF(AND(G41=0),"Không XL"," "))))))))</f>
        <v>TB</v>
      </c>
      <c r="I41" s="73" t="n">
        <v>5.24</v>
      </c>
      <c r="J41" s="74"/>
    </row>
    <row r="42" s="64" customFormat="true" ht="13.8" hidden="false" customHeight="false" outlineLevel="0" collapsed="false">
      <c r="A42" s="67" t="n">
        <v>31</v>
      </c>
      <c r="B42" s="68" t="s">
        <v>121</v>
      </c>
      <c r="C42" s="69" t="s">
        <v>122</v>
      </c>
      <c r="D42" s="69" t="s">
        <v>123</v>
      </c>
      <c r="E42" s="67"/>
      <c r="F42" s="70" t="str">
        <f aca="false">IF(AND(E42&gt;=90),"XS",IF(AND(E42&gt;=80),"Tốt",IF(AND(E42&gt;=70),"Khá",IF(AND(E42&gt;=60),"TB",IF(AND(E42&gt;=50),"TB",IF(AND(E42&lt;50),IF(AND(E42&gt;0),"Yếu",IF(AND(E42=0),"Không XL"," "))))))))</f>
        <v>Không XL</v>
      </c>
      <c r="G42" s="71" t="n">
        <v>50</v>
      </c>
      <c r="H42" s="72" t="str">
        <f aca="false">IF(AND(G42&gt;=90),"XS",IF(AND(G42&gt;=80),"Tốt",IF(AND(G42&gt;=70),"Khá",IF(AND(G42&gt;=60),"TB",IF(AND(G42&gt;=50),"TB",IF(AND(G42&lt;50),IF(AND(G42&gt;0),"Yếu",IF(AND(G42=0),"Không XL"," "))))))))</f>
        <v>TB</v>
      </c>
      <c r="I42" s="73" t="n">
        <v>4.53</v>
      </c>
      <c r="J42" s="74"/>
    </row>
    <row r="43" s="64" customFormat="true" ht="13.8" hidden="false" customHeight="false" outlineLevel="0" collapsed="false">
      <c r="A43" s="67" t="n">
        <v>32</v>
      </c>
      <c r="B43" s="68" t="s">
        <v>124</v>
      </c>
      <c r="C43" s="69" t="s">
        <v>125</v>
      </c>
      <c r="D43" s="69" t="s">
        <v>123</v>
      </c>
      <c r="E43" s="67"/>
      <c r="F43" s="70" t="str">
        <f aca="false">IF(AND(E43&gt;=90),"XS",IF(AND(E43&gt;=80),"Tốt",IF(AND(E43&gt;=70),"Khá",IF(AND(E43&gt;=60),"TB",IF(AND(E43&gt;=50),"TB",IF(AND(E43&lt;50),IF(AND(E43&gt;0),"Yếu",IF(AND(E43=0),"Không XL"," "))))))))</f>
        <v>Không XL</v>
      </c>
      <c r="G43" s="71" t="n">
        <f aca="false">ROUND(I43,1)*10+4</f>
        <v>77</v>
      </c>
      <c r="H43" s="72" t="str">
        <f aca="false">IF(AND(G43&gt;=90),"XS",IF(AND(G43&gt;=80),"Tốt",IF(AND(G43&gt;=70),"Khá",IF(AND(G43&gt;=60),"TB",IF(AND(G43&gt;=50),"TB",IF(AND(G43&lt;50),IF(AND(G43&gt;0),"Yếu",IF(AND(G43=0),"Không XL"," "))))))))</f>
        <v>Khá</v>
      </c>
      <c r="I43" s="70" t="n">
        <v>7.26</v>
      </c>
      <c r="J43" s="75" t="s">
        <v>126</v>
      </c>
    </row>
    <row r="44" s="64" customFormat="true" ht="13.8" hidden="false" customHeight="false" outlineLevel="0" collapsed="false">
      <c r="A44" s="67" t="n">
        <v>33</v>
      </c>
      <c r="B44" s="68" t="s">
        <v>127</v>
      </c>
      <c r="C44" s="69" t="s">
        <v>128</v>
      </c>
      <c r="D44" s="69" t="s">
        <v>129</v>
      </c>
      <c r="E44" s="67"/>
      <c r="F44" s="70" t="str">
        <f aca="false">IF(AND(E44&gt;=90),"XS",IF(AND(E44&gt;=80),"Tốt",IF(AND(E44&gt;=70),"Khá",IF(AND(E44&gt;=60),"TB",IF(AND(E44&gt;=50),"TB",IF(AND(E44&lt;50),IF(AND(E44&gt;0),"Yếu",IF(AND(E44=0),"Không XL"," "))))))))</f>
        <v>Không XL</v>
      </c>
      <c r="G44" s="71" t="n">
        <f aca="false">ROUND(I44,1)*10</f>
        <v>57</v>
      </c>
      <c r="H44" s="72" t="str">
        <f aca="false">IF(AND(G44&gt;=90),"XS",IF(AND(G44&gt;=80),"Tốt",IF(AND(G44&gt;=70),"Khá",IF(AND(G44&gt;=60),"TB",IF(AND(G44&gt;=50),"TB",IF(AND(G44&lt;50),IF(AND(G44&gt;0),"Yếu",IF(AND(G44=0),"Không XL"," "))))))))</f>
        <v>TB</v>
      </c>
      <c r="I44" s="70" t="n">
        <v>5.7</v>
      </c>
      <c r="J44" s="75"/>
    </row>
    <row r="45" s="64" customFormat="true" ht="13.8" hidden="false" customHeight="false" outlineLevel="0" collapsed="false">
      <c r="A45" s="67" t="n">
        <v>34</v>
      </c>
      <c r="B45" s="68" t="s">
        <v>130</v>
      </c>
      <c r="C45" s="69" t="s">
        <v>131</v>
      </c>
      <c r="D45" s="69" t="s">
        <v>132</v>
      </c>
      <c r="E45" s="67"/>
      <c r="F45" s="70" t="str">
        <f aca="false">IF(AND(E45&gt;=90),"XS",IF(AND(E45&gt;=80),"Tốt",IF(AND(E45&gt;=70),"Khá",IF(AND(E45&gt;=60),"TB",IF(AND(E45&gt;=50),"TB",IF(AND(E45&lt;50),IF(AND(E45&gt;0),"Yếu",IF(AND(E45=0),"Không XL"," "))))))))</f>
        <v>Không XL</v>
      </c>
      <c r="G45" s="71" t="n">
        <v>50</v>
      </c>
      <c r="H45" s="72" t="str">
        <f aca="false">IF(AND(G45&gt;=90),"XS",IF(AND(G45&gt;=80),"Tốt",IF(AND(G45&gt;=70),"Khá",IF(AND(G45&gt;=60),"TB",IF(AND(G45&gt;=50),"TB",IF(AND(G45&lt;50),IF(AND(G45&gt;0),"Yếu",IF(AND(G45=0),"Không XL"," "))))))))</f>
        <v>TB</v>
      </c>
      <c r="I45" s="70" t="n">
        <v>4.7</v>
      </c>
      <c r="J45" s="75"/>
    </row>
    <row r="46" s="64" customFormat="true" ht="13.8" hidden="false" customHeight="false" outlineLevel="0" collapsed="false">
      <c r="A46" s="67" t="n">
        <v>35</v>
      </c>
      <c r="B46" s="68" t="s">
        <v>133</v>
      </c>
      <c r="C46" s="69" t="s">
        <v>134</v>
      </c>
      <c r="D46" s="69" t="s">
        <v>135</v>
      </c>
      <c r="E46" s="67"/>
      <c r="F46" s="70" t="str">
        <f aca="false">IF(AND(E46&gt;=90),"XS",IF(AND(E46&gt;=80),"Tốt",IF(AND(E46&gt;=70),"Khá",IF(AND(E46&gt;=60),"TB",IF(AND(E46&gt;=50),"TB",IF(AND(E46&lt;50),IF(AND(E46&gt;0),"Yếu",IF(AND(E46=0),"Không XL"," "))))))))</f>
        <v>Không XL</v>
      </c>
      <c r="G46" s="71" t="n">
        <f aca="false">ROUND(I46,1)*10</f>
        <v>50</v>
      </c>
      <c r="H46" s="72" t="str">
        <f aca="false">IF(AND(G46&gt;=90),"XS",IF(AND(G46&gt;=80),"Tốt",IF(AND(G46&gt;=70),"Khá",IF(AND(G46&gt;=60),"TB",IF(AND(G46&gt;=50),"TB",IF(AND(G46&lt;50),IF(AND(G46&gt;0),"Yếu",IF(AND(G46=0),"Không XL"," "))))))))</f>
        <v>TB</v>
      </c>
      <c r="I46" s="70" t="n">
        <v>4.97</v>
      </c>
      <c r="J46" s="75"/>
    </row>
    <row r="47" s="64" customFormat="true" ht="13.8" hidden="false" customHeight="false" outlineLevel="0" collapsed="false">
      <c r="A47" s="67" t="n">
        <v>36</v>
      </c>
      <c r="B47" s="68" t="s">
        <v>136</v>
      </c>
      <c r="C47" s="69" t="s">
        <v>137</v>
      </c>
      <c r="D47" s="69" t="s">
        <v>138</v>
      </c>
      <c r="E47" s="67"/>
      <c r="F47" s="70" t="str">
        <f aca="false">IF(AND(E47&gt;=90),"XS",IF(AND(E47&gt;=80),"Tốt",IF(AND(E47&gt;=70),"Khá",IF(AND(E47&gt;=60),"TB",IF(AND(E47&gt;=50),"TB",IF(AND(E47&lt;50),IF(AND(E47&gt;0),"Yếu",IF(AND(E47=0),"Không XL"," "))))))))</f>
        <v>Không XL</v>
      </c>
      <c r="G47" s="71" t="n">
        <v>30</v>
      </c>
      <c r="H47" s="72" t="str">
        <f aca="false">IF(AND(G47&gt;=90),"XS",IF(AND(G47&gt;=80),"Tốt",IF(AND(G47&gt;=70),"Khá",IF(AND(G47&gt;=60),"TB",IF(AND(G47&gt;=50),"TB",IF(AND(G47&lt;50),IF(AND(G47&gt;0),"Yếu",IF(AND(G47=0),"Không XL"," "))))))))</f>
        <v>Yếu</v>
      </c>
      <c r="I47" s="70" t="n">
        <v>0.5</v>
      </c>
      <c r="J47" s="75"/>
    </row>
    <row r="48" s="64" customFormat="true" ht="13.8" hidden="false" customHeight="false" outlineLevel="0" collapsed="false">
      <c r="A48" s="67" t="n">
        <v>37</v>
      </c>
      <c r="B48" s="68" t="s">
        <v>139</v>
      </c>
      <c r="C48" s="69" t="s">
        <v>140</v>
      </c>
      <c r="D48" s="69" t="s">
        <v>141</v>
      </c>
      <c r="E48" s="67"/>
      <c r="F48" s="70" t="str">
        <f aca="false">IF(AND(E48&gt;=90),"XS",IF(AND(E48&gt;=80),"Tốt",IF(AND(E48&gt;=70),"Khá",IF(AND(E48&gt;=60),"TB",IF(AND(E48&gt;=50),"TB",IF(AND(E48&lt;50),IF(AND(E48&gt;0),"Yếu",IF(AND(E48=0),"Không XL"," "))))))))</f>
        <v>Không XL</v>
      </c>
      <c r="G48" s="71" t="n">
        <f aca="false">ROUND(I48,1)*10</f>
        <v>63</v>
      </c>
      <c r="H48" s="72" t="str">
        <f aca="false">IF(AND(G48&gt;=90),"XS",IF(AND(G48&gt;=80),"Tốt",IF(AND(G48&gt;=70),"Khá",IF(AND(G48&gt;=60),"TB",IF(AND(G48&gt;=50),"TB",IF(AND(G48&lt;50),IF(AND(G48&gt;0),"Yếu",IF(AND(G48=0),"Không XL"," "))))))))</f>
        <v>TB</v>
      </c>
      <c r="I48" s="70" t="n">
        <v>6.32</v>
      </c>
      <c r="J48" s="75"/>
    </row>
    <row r="49" s="64" customFormat="true" ht="13.8" hidden="false" customHeight="false" outlineLevel="0" collapsed="false">
      <c r="A49" s="67" t="n">
        <v>38</v>
      </c>
      <c r="B49" s="68" t="s">
        <v>142</v>
      </c>
      <c r="C49" s="69" t="s">
        <v>143</v>
      </c>
      <c r="D49" s="69" t="s">
        <v>144</v>
      </c>
      <c r="E49" s="67"/>
      <c r="F49" s="70" t="str">
        <f aca="false">IF(AND(E49&gt;=90),"XS",IF(AND(E49&gt;=80),"Tốt",IF(AND(E49&gt;=70),"Khá",IF(AND(E49&gt;=60),"TB",IF(AND(E49&gt;=50),"TB",IF(AND(E49&lt;50),IF(AND(E49&gt;0),"Yếu",IF(AND(E49=0),"Không XL"," "))))))))</f>
        <v>Không XL</v>
      </c>
      <c r="G49" s="71" t="n">
        <f aca="false">ROUND(I49,1)*10</f>
        <v>51</v>
      </c>
      <c r="H49" s="72" t="str">
        <f aca="false">IF(AND(G49&gt;=90),"XS",IF(AND(G49&gt;=80),"Tốt",IF(AND(G49&gt;=70),"Khá",IF(AND(G49&gt;=60),"TB",IF(AND(G49&gt;=50),"TB",IF(AND(G49&lt;50),IF(AND(G49&gt;0),"Yếu",IF(AND(G49=0),"Không XL"," "))))))))</f>
        <v>TB</v>
      </c>
      <c r="I49" s="70" t="n">
        <v>5.09</v>
      </c>
      <c r="J49" s="75"/>
    </row>
    <row r="50" customFormat="false" ht="16.2" hidden="false" customHeight="false" outlineLevel="0" collapsed="false">
      <c r="A50" s="76"/>
      <c r="B50" s="76"/>
      <c r="C50" s="49" t="s">
        <v>17</v>
      </c>
      <c r="D50" s="49"/>
      <c r="E50" s="49"/>
      <c r="F50" s="49"/>
      <c r="G50" s="49"/>
      <c r="H50" s="49"/>
      <c r="I50" s="49"/>
      <c r="J50" s="49"/>
    </row>
    <row r="51" customFormat="false" ht="15.6" hidden="false" customHeight="false" outlineLevel="0" collapsed="false">
      <c r="C51" s="77" t="s">
        <v>18</v>
      </c>
      <c r="D51" s="78"/>
      <c r="E51" s="79" t="s">
        <v>12</v>
      </c>
      <c r="F51" s="79"/>
      <c r="G51" s="79" t="s">
        <v>19</v>
      </c>
      <c r="H51" s="79"/>
      <c r="I51" s="80"/>
      <c r="J51" s="81" t="s">
        <v>14</v>
      </c>
    </row>
    <row r="52" s="64" customFormat="true" ht="15.6" hidden="false" customHeight="false" outlineLevel="0" collapsed="false">
      <c r="C52" s="77"/>
      <c r="D52" s="82"/>
      <c r="E52" s="65" t="s">
        <v>20</v>
      </c>
      <c r="F52" s="62" t="s">
        <v>21</v>
      </c>
      <c r="G52" s="65" t="s">
        <v>20</v>
      </c>
      <c r="H52" s="62" t="s">
        <v>21</v>
      </c>
      <c r="I52" s="83"/>
      <c r="J52" s="81"/>
    </row>
    <row r="53" customFormat="false" ht="13.8" hidden="false" customHeight="false" outlineLevel="0" collapsed="false">
      <c r="C53" s="84" t="s">
        <v>22</v>
      </c>
      <c r="D53" s="85"/>
      <c r="E53" s="86" t="n">
        <f aca="false">COUNTIF(F12:F49,"XS")</f>
        <v>0</v>
      </c>
      <c r="F53" s="87" t="n">
        <f aca="false">E53*100/$A$49</f>
        <v>0</v>
      </c>
      <c r="G53" s="86" t="n">
        <f aca="false">COUNTIF(H12:H49,"XS")</f>
        <v>0</v>
      </c>
      <c r="H53" s="87" t="n">
        <f aca="false">G53*100/$A$49</f>
        <v>0</v>
      </c>
      <c r="I53" s="88"/>
      <c r="J53" s="89"/>
    </row>
    <row r="54" customFormat="false" ht="13.8" hidden="false" customHeight="false" outlineLevel="0" collapsed="false">
      <c r="C54" s="84" t="s">
        <v>23</v>
      </c>
      <c r="D54" s="85"/>
      <c r="E54" s="86" t="n">
        <f aca="false">COUNTIF(F12:F49,"Tốt")</f>
        <v>0</v>
      </c>
      <c r="F54" s="87" t="n">
        <f aca="false">E54*100/$A$49</f>
        <v>0</v>
      </c>
      <c r="G54" s="86" t="n">
        <f aca="false">COUNTIF(H12:H49,"Tốt")</f>
        <v>2</v>
      </c>
      <c r="H54" s="87" t="n">
        <f aca="false">G54*100/$A$49</f>
        <v>5.26315789473684</v>
      </c>
      <c r="I54" s="88"/>
      <c r="J54" s="89"/>
    </row>
    <row r="55" customFormat="false" ht="13.8" hidden="false" customHeight="false" outlineLevel="0" collapsed="false">
      <c r="C55" s="84" t="s">
        <v>24</v>
      </c>
      <c r="D55" s="85"/>
      <c r="E55" s="86" t="n">
        <f aca="false">COUNTIF(F12:F49,"Khá")</f>
        <v>0</v>
      </c>
      <c r="F55" s="87" t="n">
        <f aca="false">E55*100/$A$49</f>
        <v>0</v>
      </c>
      <c r="G55" s="86" t="n">
        <f aca="false">COUNTIF(H12:H49,"Khá")</f>
        <v>5</v>
      </c>
      <c r="H55" s="87" t="n">
        <f aca="false">G55*100/$A$49</f>
        <v>13.1578947368421</v>
      </c>
      <c r="I55" s="88"/>
      <c r="J55" s="89"/>
    </row>
    <row r="56" customFormat="false" ht="13.8" hidden="false" customHeight="false" outlineLevel="0" collapsed="false">
      <c r="C56" s="84" t="s">
        <v>25</v>
      </c>
      <c r="D56" s="85"/>
      <c r="E56" s="86" t="n">
        <f aca="false">COUNTIF(F12:F49,"TB")</f>
        <v>0</v>
      </c>
      <c r="F56" s="87" t="n">
        <f aca="false">E56*100/$A$49</f>
        <v>0</v>
      </c>
      <c r="G56" s="86" t="n">
        <f aca="false">COUNTIF(H12:H49,"TB")</f>
        <v>28</v>
      </c>
      <c r="H56" s="87" t="n">
        <f aca="false">G56*100/$A$49</f>
        <v>73.6842105263158</v>
      </c>
      <c r="I56" s="88"/>
      <c r="J56" s="89"/>
    </row>
    <row r="57" customFormat="false" ht="13.8" hidden="false" customHeight="false" outlineLevel="0" collapsed="false">
      <c r="C57" s="84" t="s">
        <v>26</v>
      </c>
      <c r="D57" s="85"/>
      <c r="E57" s="86" t="n">
        <f aca="false">COUNTIF(F12:F49,"Yếu")</f>
        <v>0</v>
      </c>
      <c r="F57" s="87" t="n">
        <f aca="false">E57*100/$A$49</f>
        <v>0</v>
      </c>
      <c r="G57" s="86" t="n">
        <f aca="false">COUNTIF(H12:H49,"Yếu")</f>
        <v>3</v>
      </c>
      <c r="H57" s="87" t="n">
        <f aca="false">G57*100/$A$49</f>
        <v>7.89473684210526</v>
      </c>
      <c r="I57" s="88"/>
      <c r="J57" s="89"/>
    </row>
    <row r="58" customFormat="false" ht="14.4" hidden="false" customHeight="false" outlineLevel="0" collapsed="false">
      <c r="C58" s="90" t="s">
        <v>27</v>
      </c>
      <c r="D58" s="91"/>
      <c r="E58" s="92" t="n">
        <f aca="false">COUNTIF(F12:F49,"Không XL")</f>
        <v>38</v>
      </c>
      <c r="F58" s="93" t="n">
        <f aca="false">E58*100/$A$49</f>
        <v>100</v>
      </c>
      <c r="G58" s="92" t="n">
        <f aca="false">COUNTIF(H12:H49,"Không XL")</f>
        <v>0</v>
      </c>
      <c r="H58" s="93" t="n">
        <f aca="false">G58*100/$A$49</f>
        <v>0</v>
      </c>
      <c r="I58" s="94"/>
      <c r="J58" s="95"/>
    </row>
    <row r="59" customFormat="false" ht="13.8" hidden="false" customHeight="false" outlineLevel="0" collapsed="false">
      <c r="C59" s="96"/>
      <c r="D59" s="96"/>
      <c r="F59" s="97"/>
    </row>
    <row r="60" customFormat="false" ht="15.6" hidden="false" customHeight="false" outlineLevel="0" collapsed="false">
      <c r="E60" s="98" t="s">
        <v>28</v>
      </c>
      <c r="F60" s="98"/>
      <c r="G60" s="98"/>
      <c r="H60" s="98"/>
      <c r="I60" s="98"/>
      <c r="J60" s="98"/>
    </row>
    <row r="61" customFormat="false" ht="13.8" hidden="false" customHeight="false" outlineLevel="0" collapsed="false">
      <c r="A61" s="52" t="s">
        <v>29</v>
      </c>
      <c r="B61" s="52"/>
      <c r="C61" s="52"/>
      <c r="D61" s="52"/>
      <c r="E61" s="52"/>
      <c r="F61" s="52" t="s">
        <v>12</v>
      </c>
      <c r="G61" s="52"/>
      <c r="H61" s="52"/>
      <c r="I61" s="99"/>
      <c r="J61" s="100" t="s">
        <v>30</v>
      </c>
      <c r="K61" s="100"/>
    </row>
    <row r="78" customFormat="false" ht="13.8" hidden="false" customHeight="false" outlineLevel="0" collapsed="false">
      <c r="C78" s="96"/>
      <c r="D78" s="96"/>
      <c r="F78" s="97"/>
    </row>
    <row r="79" customFormat="false" ht="15.6" hidden="false" customHeight="false" outlineLevel="0" collapsed="false">
      <c r="E79" s="98"/>
      <c r="F79" s="98"/>
      <c r="G79" s="98"/>
      <c r="H79" s="98"/>
      <c r="I79" s="98"/>
      <c r="J79" s="98"/>
    </row>
    <row r="80" customFormat="false" ht="13.8" hidden="false" customHeight="false" outlineLevel="0" collapsed="false">
      <c r="A80" s="52"/>
      <c r="B80" s="52"/>
      <c r="C80" s="52"/>
      <c r="D80" s="52"/>
      <c r="E80" s="52"/>
      <c r="F80" s="52"/>
      <c r="G80" s="52"/>
      <c r="H80" s="52"/>
      <c r="I80" s="99"/>
      <c r="J80" s="100"/>
    </row>
  </sheetData>
  <sheetProtection algorithmName="SHA-512" hashValue="c683vaN7YzMzfDI2CHC4FT00Ao8n3MQLATp1ytskdEyw1ckV5UKBpmOj4HH8V92Hon8iiKyUDIwv4sLpanUGPw==" saltValue="6MxvsrkmClNxcR9VcMY0iQ==" spinCount="100000" sheet="true" objects="true" scenarios="true"/>
  <mergeCells count="27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50:J50"/>
    <mergeCell ref="C51:C52"/>
    <mergeCell ref="E51:F51"/>
    <mergeCell ref="G51:H51"/>
    <mergeCell ref="J51:J52"/>
    <mergeCell ref="E60:J60"/>
    <mergeCell ref="A61:E61"/>
    <mergeCell ref="F61:H61"/>
    <mergeCell ref="E79:J79"/>
    <mergeCell ref="A80:E80"/>
    <mergeCell ref="F80:H80"/>
  </mergeCells>
  <conditionalFormatting sqref="F12:F49 H12:I49">
    <cfRule type="cellIs" priority="2" operator="equal" aboveAverage="0" equalAverage="0" bottom="0" percent="0" rank="0" text="" dxfId="2">
      <formula>"SVG"</formula>
    </cfRule>
    <cfRule type="cellIs" priority="3" operator="equal" aboveAverage="0" equalAverage="0" bottom="0" percent="0" rank="0" text="" dxfId="3">
      <formula>"SVXS"</formula>
    </cfRule>
  </conditionalFormatting>
  <conditionalFormatting sqref="G12:G49">
    <cfRule type="cellIs" priority="4" operator="lessThanOrEqual" aboveAverage="0" equalAverage="0" bottom="0" percent="0" rank="0" text="" dxfId="4">
      <formula>30</formula>
    </cfRule>
    <cfRule type="cellIs" priority="5" operator="lessThanOrEqual" aboveAverage="0" equalAverage="0" bottom="0" percent="0" rank="0" text="" dxfId="5">
      <formula>30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91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78"/>
  <sheetViews>
    <sheetView showFormulas="false" showGridLines="true" showRowColHeaders="true" showZeros="true" rightToLeft="false" tabSelected="false" showOutlineSymbols="true" defaultGridColor="true" view="normal" topLeftCell="A6" colorId="64" zoomScale="100" zoomScaleNormal="100" zoomScalePageLayoutView="100" workbookViewId="0">
      <selection pane="topLeft" activeCell="G13" activeCellId="0" sqref="G13"/>
    </sheetView>
  </sheetViews>
  <sheetFormatPr defaultRowHeight="13.8" zeroHeight="false" outlineLevelRow="0" outlineLevelCol="0"/>
  <cols>
    <col collapsed="false" customWidth="true" hidden="false" outlineLevel="0" max="1" min="1" style="46" width="6.77"/>
    <col collapsed="false" customWidth="true" hidden="false" outlineLevel="0" max="2" min="2" style="46" width="11.78"/>
    <col collapsed="false" customWidth="true" hidden="false" outlineLevel="0" max="3" min="3" style="46" width="23.78"/>
    <col collapsed="false" customWidth="true" hidden="false" outlineLevel="0" max="4" min="4" style="46" width="8.78"/>
    <col collapsed="false" customWidth="true" hidden="false" outlineLevel="0" max="8" min="5" style="46" width="9.66"/>
    <col collapsed="false" customWidth="true" hidden="true" outlineLevel="0" max="9" min="9" style="46" width="9.66"/>
    <col collapsed="false" customWidth="true" hidden="false" outlineLevel="0" max="10" min="10" style="46" width="20.78"/>
    <col collapsed="false" customWidth="true" hidden="false" outlineLevel="0" max="1025" min="11" style="46" width="9.33"/>
  </cols>
  <sheetData>
    <row r="1" customFormat="false" ht="15" hidden="false" customHeight="true" outlineLevel="0" collapsed="false">
      <c r="J1" s="47" t="s">
        <v>0</v>
      </c>
    </row>
    <row r="2" customFormat="false" ht="17.1" hidden="false" customHeight="true" outlineLevel="0" collapsed="false">
      <c r="A2" s="48" t="s">
        <v>1</v>
      </c>
      <c r="B2" s="48"/>
      <c r="C2" s="48"/>
      <c r="D2" s="48"/>
      <c r="E2" s="49" t="s">
        <v>2</v>
      </c>
      <c r="F2" s="49"/>
      <c r="G2" s="49"/>
      <c r="H2" s="49"/>
      <c r="I2" s="49"/>
      <c r="J2" s="49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customFormat="false" ht="17.1" hidden="false" customHeight="true" outlineLevel="0" collapsed="false">
      <c r="A3" s="49" t="s">
        <v>3</v>
      </c>
      <c r="B3" s="49"/>
      <c r="C3" s="49"/>
      <c r="D3" s="49"/>
      <c r="E3" s="51" t="s">
        <v>4</v>
      </c>
      <c r="F3" s="51"/>
      <c r="G3" s="51"/>
      <c r="H3" s="51"/>
      <c r="I3" s="51"/>
      <c r="J3" s="51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customFormat="false" ht="17.1" hidden="false" customHeight="true" outlineLevel="0" collapsed="false">
      <c r="A4" s="49" t="s">
        <v>5</v>
      </c>
      <c r="B4" s="49"/>
      <c r="C4" s="49"/>
      <c r="D4" s="49"/>
      <c r="E4" s="52"/>
      <c r="F4" s="52"/>
      <c r="G4" s="52"/>
      <c r="H4" s="52"/>
      <c r="I4" s="52"/>
      <c r="J4" s="52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customFormat="false" ht="12" hidden="false" customHeight="true" outlineLevel="0" collapsed="false">
      <c r="A5" s="48"/>
      <c r="B5" s="48"/>
      <c r="C5" s="48"/>
      <c r="D5" s="48"/>
      <c r="E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</row>
    <row r="6" customFormat="false" ht="24.9" hidden="false" customHeight="true" outlineLevel="0" collapsed="false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</row>
    <row r="7" s="56" customFormat="true" ht="18" hidden="false" customHeight="true" outlineLevel="0" collapsed="false">
      <c r="A7" s="53" t="s">
        <v>7</v>
      </c>
      <c r="B7" s="53"/>
      <c r="C7" s="53"/>
      <c r="D7" s="53"/>
      <c r="E7" s="53"/>
      <c r="F7" s="53"/>
      <c r="G7" s="53"/>
      <c r="H7" s="53"/>
      <c r="I7" s="53"/>
      <c r="J7" s="53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</row>
    <row r="8" s="56" customFormat="true" ht="18" hidden="false" customHeight="true" outlineLevel="0" collapsed="false">
      <c r="A8" s="57" t="s">
        <v>145</v>
      </c>
      <c r="B8" s="57"/>
      <c r="C8" s="57"/>
      <c r="D8" s="57"/>
      <c r="E8" s="57"/>
      <c r="F8" s="57"/>
      <c r="G8" s="57"/>
      <c r="H8" s="57"/>
      <c r="I8" s="57"/>
      <c r="J8" s="57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</row>
    <row r="9" s="56" customFormat="true" ht="12" hidden="false" customHeight="true" outlineLevel="0" collapsed="false">
      <c r="A9" s="59"/>
      <c r="B9" s="59"/>
      <c r="C9" s="59"/>
      <c r="D9" s="59"/>
      <c r="E9" s="59"/>
      <c r="F9" s="59"/>
      <c r="G9" s="59"/>
      <c r="H9" s="59"/>
      <c r="I9" s="59"/>
      <c r="J9" s="59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</row>
    <row r="10" s="64" customFormat="true" ht="18" hidden="false" customHeight="true" outlineLevel="0" collapsed="false">
      <c r="A10" s="60" t="s">
        <v>9</v>
      </c>
      <c r="B10" s="60" t="s">
        <v>10</v>
      </c>
      <c r="C10" s="61" t="s">
        <v>11</v>
      </c>
      <c r="D10" s="61"/>
      <c r="E10" s="62" t="s">
        <v>12</v>
      </c>
      <c r="F10" s="62"/>
      <c r="G10" s="62" t="s">
        <v>13</v>
      </c>
      <c r="H10" s="62"/>
      <c r="I10" s="63"/>
      <c r="J10" s="61" t="s">
        <v>14</v>
      </c>
    </row>
    <row r="11" s="64" customFormat="true" ht="30" hidden="false" customHeight="true" outlineLevel="0" collapsed="false">
      <c r="A11" s="60"/>
      <c r="B11" s="60"/>
      <c r="C11" s="61"/>
      <c r="D11" s="61"/>
      <c r="E11" s="65" t="s">
        <v>15</v>
      </c>
      <c r="F11" s="65" t="s">
        <v>16</v>
      </c>
      <c r="G11" s="65" t="s">
        <v>15</v>
      </c>
      <c r="H11" s="65" t="s">
        <v>16</v>
      </c>
      <c r="I11" s="66"/>
      <c r="J11" s="61"/>
    </row>
    <row r="12" s="64" customFormat="true" ht="15.9" hidden="false" customHeight="true" outlineLevel="0" collapsed="false">
      <c r="A12" s="67" t="n">
        <v>1</v>
      </c>
      <c r="B12" s="68" t="s">
        <v>146</v>
      </c>
      <c r="C12" s="69" t="s">
        <v>147</v>
      </c>
      <c r="D12" s="69" t="s">
        <v>148</v>
      </c>
      <c r="E12" s="67"/>
      <c r="F12" s="70" t="str">
        <f aca="false">IF(AND(E12&gt;=90),"XS",IF(AND(E12&gt;=80),"Tốt",IF(AND(E12&gt;=70),"Khá",IF(AND(E12&gt;=60),"TB",IF(AND(E12&gt;=50),"TB",IF(AND(E12&lt;50),IF(AND(E12&gt;0),"Yếu",IF(AND(E12=0),"Không XL"," "))))))))</f>
        <v>Không XL</v>
      </c>
      <c r="G12" s="71" t="n">
        <v>50</v>
      </c>
      <c r="H12" s="72" t="str">
        <f aca="false">IF(AND(G12&gt;=90),"XS",IF(AND(G12&gt;=80),"Tốt",IF(AND(G12&gt;=70),"Khá",IF(AND(G12&gt;=60),"TB",IF(AND(G12&gt;=50),"TB",IF(AND(G12&lt;50),IF(AND(G12&gt;0),"Yếu",IF(AND(G12=0),"Không XL"," "))))))))</f>
        <v>TB</v>
      </c>
      <c r="I12" s="73" t="n">
        <v>4.67</v>
      </c>
      <c r="J12" s="74"/>
    </row>
    <row r="13" s="64" customFormat="true" ht="15.9" hidden="false" customHeight="true" outlineLevel="0" collapsed="false">
      <c r="A13" s="67" t="n">
        <v>2</v>
      </c>
      <c r="B13" s="68" t="s">
        <v>149</v>
      </c>
      <c r="C13" s="69" t="s">
        <v>150</v>
      </c>
      <c r="D13" s="69" t="s">
        <v>34</v>
      </c>
      <c r="E13" s="67"/>
      <c r="F13" s="70" t="str">
        <f aca="false">IF(AND(E13&gt;=90),"XS",IF(AND(E13&gt;=80),"Tốt",IF(AND(E13&gt;=70),"Khá",IF(AND(E13&gt;=60),"TB",IF(AND(E13&gt;=50),"TB",IF(AND(E13&lt;50),IF(AND(E13&gt;0),"Yếu",IF(AND(E13=0),"Không XL"," "))))))))</f>
        <v>Không XL</v>
      </c>
      <c r="G13" s="71" t="n">
        <v>50</v>
      </c>
      <c r="H13" s="72" t="str">
        <f aca="false">IF(AND(G13&gt;=90),"XS",IF(AND(G13&gt;=80),"Tốt",IF(AND(G13&gt;=70),"Khá",IF(AND(G13&gt;=60),"TB",IF(AND(G13&gt;=50),"TB",IF(AND(G13&lt;50),IF(AND(G13&gt;0),"Yếu",IF(AND(G13=0),"Không XL"," "))))))))</f>
        <v>TB</v>
      </c>
      <c r="I13" s="73" t="n">
        <v>4.85</v>
      </c>
      <c r="J13" s="74"/>
    </row>
    <row r="14" s="64" customFormat="true" ht="15.9" hidden="false" customHeight="true" outlineLevel="0" collapsed="false">
      <c r="A14" s="67" t="n">
        <v>3</v>
      </c>
      <c r="B14" s="68" t="s">
        <v>151</v>
      </c>
      <c r="C14" s="69" t="s">
        <v>152</v>
      </c>
      <c r="D14" s="69" t="s">
        <v>153</v>
      </c>
      <c r="E14" s="67"/>
      <c r="F14" s="70" t="str">
        <f aca="false">IF(AND(E14&gt;=90),"XS",IF(AND(E14&gt;=80),"Tốt",IF(AND(E14&gt;=70),"Khá",IF(AND(E14&gt;=60),"TB",IF(AND(E14&gt;=50),"TB",IF(AND(E14&lt;50),IF(AND(E14&gt;0),"Yếu",IF(AND(E14=0),"Không XL"," "))))))))</f>
        <v>Không XL</v>
      </c>
      <c r="G14" s="71" t="n">
        <f aca="false">ROUND(I14,1)*10+8</f>
        <v>98</v>
      </c>
      <c r="H14" s="72" t="str">
        <f aca="false">IF(AND(G14&gt;=90),"XS",IF(AND(G14&gt;=80),"Tốt",IF(AND(G14&gt;=70),"Khá",IF(AND(G14&gt;=60),"TB",IF(AND(G14&gt;=50),"TB",IF(AND(G14&lt;50),IF(AND(G14&gt;0),"Yếu",IF(AND(G14=0),"Không XL"," "))))))))</f>
        <v>XS</v>
      </c>
      <c r="I14" s="73" t="n">
        <v>8.97</v>
      </c>
      <c r="J14" s="75" t="s">
        <v>46</v>
      </c>
    </row>
    <row r="15" s="64" customFormat="true" ht="15.9" hidden="false" customHeight="true" outlineLevel="0" collapsed="false">
      <c r="A15" s="67" t="n">
        <v>4</v>
      </c>
      <c r="B15" s="68" t="s">
        <v>154</v>
      </c>
      <c r="C15" s="69" t="s">
        <v>155</v>
      </c>
      <c r="D15" s="69" t="s">
        <v>153</v>
      </c>
      <c r="E15" s="67"/>
      <c r="F15" s="70" t="str">
        <f aca="false">IF(AND(E15&gt;=90),"XS",IF(AND(E15&gt;=80),"Tốt",IF(AND(E15&gt;=70),"Khá",IF(AND(E15&gt;=60),"TB",IF(AND(E15&gt;=50),"TB",IF(AND(E15&lt;50),IF(AND(E15&gt;0),"Yếu",IF(AND(E15=0),"Không XL"," "))))))))</f>
        <v>Không XL</v>
      </c>
      <c r="G15" s="71" t="n">
        <v>50</v>
      </c>
      <c r="H15" s="72" t="str">
        <f aca="false">IF(AND(G15&gt;=90),"XS",IF(AND(G15&gt;=80),"Tốt",IF(AND(G15&gt;=70),"Khá",IF(AND(G15&gt;=60),"TB",IF(AND(G15&gt;=50),"TB",IF(AND(G15&lt;50),IF(AND(G15&gt;0),"Yếu",IF(AND(G15=0),"Không XL"," "))))))))</f>
        <v>TB</v>
      </c>
      <c r="I15" s="70" t="n">
        <v>4.77</v>
      </c>
      <c r="J15" s="75"/>
    </row>
    <row r="16" s="64" customFormat="true" ht="15.9" hidden="false" customHeight="true" outlineLevel="0" collapsed="false">
      <c r="A16" s="67" t="n">
        <v>5</v>
      </c>
      <c r="B16" s="68" t="s">
        <v>156</v>
      </c>
      <c r="C16" s="69" t="s">
        <v>157</v>
      </c>
      <c r="D16" s="69" t="s">
        <v>153</v>
      </c>
      <c r="E16" s="67"/>
      <c r="F16" s="70" t="str">
        <f aca="false">IF(AND(E16&gt;=90),"XS",IF(AND(E16&gt;=80),"Tốt",IF(AND(E16&gt;=70),"Khá",IF(AND(E16&gt;=60),"TB",IF(AND(E16&gt;=50),"TB",IF(AND(E16&lt;50),IF(AND(E16&gt;0),"Yếu",IF(AND(E16=0),"Không XL"," "))))))))</f>
        <v>Không XL</v>
      </c>
      <c r="G16" s="71" t="n">
        <f aca="false">ROUND(I16,1)*10</f>
        <v>62</v>
      </c>
      <c r="H16" s="72" t="str">
        <f aca="false">IF(AND(G16&gt;=90),"XS",IF(AND(G16&gt;=80),"Tốt",IF(AND(G16&gt;=70),"Khá",IF(AND(G16&gt;=60),"TB",IF(AND(G16&gt;=50),"TB",IF(AND(G16&lt;50),IF(AND(G16&gt;0),"Yếu",IF(AND(G16=0),"Không XL"," "))))))))</f>
        <v>TB</v>
      </c>
      <c r="I16" s="70" t="n">
        <v>6.19</v>
      </c>
      <c r="J16" s="75"/>
    </row>
    <row r="17" s="64" customFormat="true" ht="13.8" hidden="false" customHeight="false" outlineLevel="0" collapsed="false">
      <c r="A17" s="67" t="n">
        <v>6</v>
      </c>
      <c r="B17" s="68" t="s">
        <v>158</v>
      </c>
      <c r="C17" s="69" t="s">
        <v>159</v>
      </c>
      <c r="D17" s="69" t="s">
        <v>160</v>
      </c>
      <c r="E17" s="67"/>
      <c r="F17" s="70" t="str">
        <f aca="false">IF(AND(E17&gt;=90),"XS",IF(AND(E17&gt;=80),"Tốt",IF(AND(E17&gt;=70),"Khá",IF(AND(E17&gt;=60),"TB",IF(AND(E17&gt;=50),"TB",IF(AND(E17&lt;50),IF(AND(E17&gt;0),"Yếu",IF(AND(E17=0),"Không XL"," "))))))))</f>
        <v>Không XL</v>
      </c>
      <c r="G17" s="71" t="n">
        <f aca="false">ROUND(I17,1)*10</f>
        <v>85</v>
      </c>
      <c r="H17" s="72" t="str">
        <f aca="false">IF(AND(G17&gt;=90),"XS",IF(AND(G17&gt;=80),"Tốt",IF(AND(G17&gt;=70),"Khá",IF(AND(G17&gt;=60),"TB",IF(AND(G17&gt;=50),"TB",IF(AND(G17&lt;50),IF(AND(G17&gt;0),"Yếu",IF(AND(G17=0),"Không XL"," "))))))))</f>
        <v>Tốt</v>
      </c>
      <c r="I17" s="70" t="n">
        <v>8.48</v>
      </c>
      <c r="J17" s="75"/>
    </row>
    <row r="18" s="64" customFormat="true" ht="13.8" hidden="false" customHeight="false" outlineLevel="0" collapsed="false">
      <c r="A18" s="67" t="n">
        <v>7</v>
      </c>
      <c r="B18" s="68" t="s">
        <v>161</v>
      </c>
      <c r="C18" s="69" t="s">
        <v>162</v>
      </c>
      <c r="D18" s="69" t="s">
        <v>160</v>
      </c>
      <c r="E18" s="67"/>
      <c r="F18" s="70" t="str">
        <f aca="false">IF(AND(E18&gt;=90),"XS",IF(AND(E18&gt;=80),"Tốt",IF(AND(E18&gt;=70),"Khá",IF(AND(E18&gt;=60),"TB",IF(AND(E18&gt;=50),"TB",IF(AND(E18&lt;50),IF(AND(E18&gt;0),"Yếu",IF(AND(E18=0),"Không XL"," "))))))))</f>
        <v>Không XL</v>
      </c>
      <c r="G18" s="71" t="n">
        <f aca="false">ROUND(I18,1)*10+6</f>
        <v>94</v>
      </c>
      <c r="H18" s="72" t="str">
        <f aca="false">IF(AND(G18&gt;=90),"XS",IF(AND(G18&gt;=80),"Tốt",IF(AND(G18&gt;=70),"Khá",IF(AND(G18&gt;=60),"TB",IF(AND(G18&gt;=50),"TB",IF(AND(G18&lt;50),IF(AND(G18&gt;0),"Yếu",IF(AND(G18=0),"Không XL"," "))))))))</f>
        <v>XS</v>
      </c>
      <c r="I18" s="70" t="n">
        <v>8.75</v>
      </c>
      <c r="J18" s="75" t="s">
        <v>55</v>
      </c>
    </row>
    <row r="19" s="64" customFormat="true" ht="13.8" hidden="false" customHeight="false" outlineLevel="0" collapsed="false">
      <c r="A19" s="67" t="n">
        <v>8</v>
      </c>
      <c r="B19" s="68" t="s">
        <v>163</v>
      </c>
      <c r="C19" s="69" t="s">
        <v>164</v>
      </c>
      <c r="D19" s="69" t="s">
        <v>165</v>
      </c>
      <c r="E19" s="67"/>
      <c r="F19" s="70" t="str">
        <f aca="false">IF(AND(E19&gt;=90),"XS",IF(AND(E19&gt;=80),"Tốt",IF(AND(E19&gt;=70),"Khá",IF(AND(E19&gt;=60),"TB",IF(AND(E19&gt;=50),"TB",IF(AND(E19&lt;50),IF(AND(E19&gt;0),"Yếu",IF(AND(E19=0),"Không XL"," "))))))))</f>
        <v>Không XL</v>
      </c>
      <c r="G19" s="71" t="n">
        <f aca="false">ROUND(I19,1)*10</f>
        <v>72</v>
      </c>
      <c r="H19" s="72" t="str">
        <f aca="false">IF(AND(G19&gt;=90),"XS",IF(AND(G19&gt;=80),"Tốt",IF(AND(G19&gt;=70),"Khá",IF(AND(G19&gt;=60),"TB",IF(AND(G19&gt;=50),"TB",IF(AND(G19&lt;50),IF(AND(G19&gt;0),"Yếu",IF(AND(G19=0),"Không XL"," "))))))))</f>
        <v>Khá</v>
      </c>
      <c r="I19" s="70" t="n">
        <v>7.2</v>
      </c>
      <c r="J19" s="75"/>
    </row>
    <row r="20" s="64" customFormat="true" ht="13.8" hidden="false" customHeight="false" outlineLevel="0" collapsed="false">
      <c r="A20" s="67" t="n">
        <v>9</v>
      </c>
      <c r="B20" s="68" t="s">
        <v>166</v>
      </c>
      <c r="C20" s="69" t="s">
        <v>167</v>
      </c>
      <c r="D20" s="69" t="s">
        <v>168</v>
      </c>
      <c r="E20" s="67"/>
      <c r="F20" s="70" t="str">
        <f aca="false">IF(AND(E20&gt;=90),"XS",IF(AND(E20&gt;=80),"Tốt",IF(AND(E20&gt;=70),"Khá",IF(AND(E20&gt;=60),"TB",IF(AND(E20&gt;=50),"TB",IF(AND(E20&lt;50),IF(AND(E20&gt;0),"Yếu",IF(AND(E20=0),"Không XL"," "))))))))</f>
        <v>Không XL</v>
      </c>
      <c r="G20" s="71" t="n">
        <f aca="false">ROUND(I20,1)*10</f>
        <v>64</v>
      </c>
      <c r="H20" s="72" t="str">
        <f aca="false">IF(AND(G20&gt;=90),"XS",IF(AND(G20&gt;=80),"Tốt",IF(AND(G20&gt;=70),"Khá",IF(AND(G20&gt;=60),"TB",IF(AND(G20&gt;=50),"TB",IF(AND(G20&lt;50),IF(AND(G20&gt;0),"Yếu",IF(AND(G20=0),"Không XL"," "))))))))</f>
        <v>TB</v>
      </c>
      <c r="I20" s="73" t="n">
        <v>6.36</v>
      </c>
      <c r="J20" s="74"/>
    </row>
    <row r="21" s="64" customFormat="true" ht="13.8" hidden="false" customHeight="false" outlineLevel="0" collapsed="false">
      <c r="A21" s="67" t="n">
        <v>10</v>
      </c>
      <c r="B21" s="68" t="s">
        <v>169</v>
      </c>
      <c r="C21" s="69" t="s">
        <v>147</v>
      </c>
      <c r="D21" s="69" t="s">
        <v>170</v>
      </c>
      <c r="E21" s="67"/>
      <c r="F21" s="70" t="str">
        <f aca="false">IF(AND(E21&gt;=90),"XS",IF(AND(E21&gt;=80),"Tốt",IF(AND(E21&gt;=70),"Khá",IF(AND(E21&gt;=60),"TB",IF(AND(E21&gt;=50),"TB",IF(AND(E21&lt;50),IF(AND(E21&gt;0),"Yếu",IF(AND(E21=0),"Không XL"," "))))))))</f>
        <v>Không XL</v>
      </c>
      <c r="G21" s="71" t="n">
        <f aca="false">ROUND(I21,1)*10</f>
        <v>74</v>
      </c>
      <c r="H21" s="72" t="str">
        <f aca="false">IF(AND(G21&gt;=90),"XS",IF(AND(G21&gt;=80),"Tốt",IF(AND(G21&gt;=70),"Khá",IF(AND(G21&gt;=60),"TB",IF(AND(G21&gt;=50),"TB",IF(AND(G21&lt;50),IF(AND(G21&gt;0),"Yếu",IF(AND(G21=0),"Không XL"," "))))))))</f>
        <v>Khá</v>
      </c>
      <c r="I21" s="73" t="n">
        <v>7.38</v>
      </c>
      <c r="J21" s="74"/>
    </row>
    <row r="22" s="64" customFormat="true" ht="13.8" hidden="false" customHeight="false" outlineLevel="0" collapsed="false">
      <c r="A22" s="67" t="n">
        <v>11</v>
      </c>
      <c r="B22" s="68" t="s">
        <v>171</v>
      </c>
      <c r="C22" s="69" t="s">
        <v>172</v>
      </c>
      <c r="D22" s="69" t="s">
        <v>173</v>
      </c>
      <c r="E22" s="67"/>
      <c r="F22" s="70" t="str">
        <f aca="false">IF(AND(E22&gt;=90),"XS",IF(AND(E22&gt;=80),"Tốt",IF(AND(E22&gt;=70),"Khá",IF(AND(E22&gt;=60),"TB",IF(AND(E22&gt;=50),"TB",IF(AND(E22&lt;50),IF(AND(E22&gt;0),"Yếu",IF(AND(E22=0),"Không XL"," "))))))))</f>
        <v>Không XL</v>
      </c>
      <c r="G22" s="71" t="n">
        <f aca="false">ROUND(I22,1)*10</f>
        <v>77</v>
      </c>
      <c r="H22" s="72" t="str">
        <f aca="false">IF(AND(G22&gt;=90),"XS",IF(AND(G22&gt;=80),"Tốt",IF(AND(G22&gt;=70),"Khá",IF(AND(G22&gt;=60),"TB",IF(AND(G22&gt;=50),"TB",IF(AND(G22&lt;50),IF(AND(G22&gt;0),"Yếu",IF(AND(G22=0),"Không XL"," "))))))))</f>
        <v>Khá</v>
      </c>
      <c r="I22" s="73" t="n">
        <v>7.7</v>
      </c>
      <c r="J22" s="74"/>
    </row>
    <row r="23" s="64" customFormat="true" ht="13.8" hidden="false" customHeight="false" outlineLevel="0" collapsed="false">
      <c r="A23" s="67" t="n">
        <v>12</v>
      </c>
      <c r="B23" s="68" t="s">
        <v>174</v>
      </c>
      <c r="C23" s="69" t="s">
        <v>175</v>
      </c>
      <c r="D23" s="69" t="s">
        <v>176</v>
      </c>
      <c r="E23" s="67"/>
      <c r="F23" s="70" t="str">
        <f aca="false">IF(AND(E23&gt;=90),"XS",IF(AND(E23&gt;=80),"Tốt",IF(AND(E23&gt;=70),"Khá",IF(AND(E23&gt;=60),"TB",IF(AND(E23&gt;=50),"TB",IF(AND(E23&lt;50),IF(AND(E23&gt;0),"Yếu",IF(AND(E23=0),"Không XL"," "))))))))</f>
        <v>Không XL</v>
      </c>
      <c r="G23" s="71" t="n">
        <f aca="false">ROUND(I23,1)*10</f>
        <v>76</v>
      </c>
      <c r="H23" s="72" t="str">
        <f aca="false">IF(AND(G23&gt;=90),"XS",IF(AND(G23&gt;=80),"Tốt",IF(AND(G23&gt;=70),"Khá",IF(AND(G23&gt;=60),"TB",IF(AND(G23&gt;=50),"TB",IF(AND(G23&lt;50),IF(AND(G23&gt;0),"Yếu",IF(AND(G23=0),"Không XL"," "))))))))</f>
        <v>Khá</v>
      </c>
      <c r="I23" s="70" t="n">
        <v>7.55</v>
      </c>
      <c r="J23" s="75"/>
    </row>
    <row r="24" s="64" customFormat="true" ht="13.8" hidden="false" customHeight="false" outlineLevel="0" collapsed="false">
      <c r="A24" s="67" t="n">
        <v>13</v>
      </c>
      <c r="B24" s="68" t="s">
        <v>177</v>
      </c>
      <c r="C24" s="69" t="s">
        <v>178</v>
      </c>
      <c r="D24" s="69" t="s">
        <v>179</v>
      </c>
      <c r="E24" s="67"/>
      <c r="F24" s="70" t="str">
        <f aca="false">IF(AND(E24&gt;=90),"XS",IF(AND(E24&gt;=80),"Tốt",IF(AND(E24&gt;=70),"Khá",IF(AND(E24&gt;=60),"TB",IF(AND(E24&gt;=50),"TB",IF(AND(E24&lt;50),IF(AND(E24&gt;0),"Yếu",IF(AND(E24=0),"Không XL"," "))))))))</f>
        <v>Không XL</v>
      </c>
      <c r="G24" s="71" t="n">
        <v>30</v>
      </c>
      <c r="H24" s="72" t="str">
        <f aca="false">IF(AND(G24&gt;=90),"XS",IF(AND(G24&gt;=80),"Tốt",IF(AND(G24&gt;=70),"Khá",IF(AND(G24&gt;=60),"TB",IF(AND(G24&gt;=50),"TB",IF(AND(G24&lt;50),IF(AND(G24&gt;0),"Yếu",IF(AND(G24=0),"Không XL"," "))))))))</f>
        <v>Yếu</v>
      </c>
      <c r="I24" s="70" t="n">
        <v>1.02</v>
      </c>
      <c r="J24" s="75"/>
    </row>
    <row r="25" s="64" customFormat="true" ht="13.8" hidden="false" customHeight="false" outlineLevel="0" collapsed="false">
      <c r="A25" s="67" t="n">
        <v>14</v>
      </c>
      <c r="B25" s="68" t="s">
        <v>180</v>
      </c>
      <c r="C25" s="69" t="s">
        <v>181</v>
      </c>
      <c r="D25" s="69" t="s">
        <v>182</v>
      </c>
      <c r="E25" s="67"/>
      <c r="F25" s="70" t="str">
        <f aca="false">IF(AND(E25&gt;=90),"XS",IF(AND(E25&gt;=80),"Tốt",IF(AND(E25&gt;=70),"Khá",IF(AND(E25&gt;=60),"TB",IF(AND(E25&gt;=50),"TB",IF(AND(E25&lt;50),IF(AND(E25&gt;0),"Yếu",IF(AND(E25=0),"Không XL"," "))))))))</f>
        <v>Không XL</v>
      </c>
      <c r="G25" s="71" t="n">
        <f aca="false">ROUND(I25,1)*10</f>
        <v>69</v>
      </c>
      <c r="H25" s="72" t="str">
        <f aca="false">IF(AND(G25&gt;=90),"XS",IF(AND(G25&gt;=80),"Tốt",IF(AND(G25&gt;=70),"Khá",IF(AND(G25&gt;=60),"TB",IF(AND(G25&gt;=50),"TB",IF(AND(G25&lt;50),IF(AND(G25&gt;0),"Yếu",IF(AND(G25=0),"Không XL"," "))))))))</f>
        <v>TB</v>
      </c>
      <c r="I25" s="70" t="n">
        <v>6.93</v>
      </c>
      <c r="J25" s="75"/>
    </row>
    <row r="26" s="64" customFormat="true" ht="13.8" hidden="false" customHeight="false" outlineLevel="0" collapsed="false">
      <c r="A26" s="67" t="n">
        <v>15</v>
      </c>
      <c r="B26" s="68" t="s">
        <v>183</v>
      </c>
      <c r="C26" s="69" t="s">
        <v>184</v>
      </c>
      <c r="D26" s="69" t="s">
        <v>185</v>
      </c>
      <c r="E26" s="67"/>
      <c r="F26" s="70" t="str">
        <f aca="false">IF(AND(E26&gt;=90),"XS",IF(AND(E26&gt;=80),"Tốt",IF(AND(E26&gt;=70),"Khá",IF(AND(E26&gt;=60),"TB",IF(AND(E26&gt;=50),"TB",IF(AND(E26&lt;50),IF(AND(E26&gt;0),"Yếu",IF(AND(E26=0),"Không XL"," "))))))))</f>
        <v>Không XL</v>
      </c>
      <c r="G26" s="71" t="n">
        <f aca="false">ROUND(I26,1)*10</f>
        <v>58</v>
      </c>
      <c r="H26" s="72" t="str">
        <f aca="false">IF(AND(G26&gt;=90),"XS",IF(AND(G26&gt;=80),"Tốt",IF(AND(G26&gt;=70),"Khá",IF(AND(G26&gt;=60),"TB",IF(AND(G26&gt;=50),"TB",IF(AND(G26&lt;50),IF(AND(G26&gt;0),"Yếu",IF(AND(G26=0),"Không XL"," "))))))))</f>
        <v>TB</v>
      </c>
      <c r="I26" s="70" t="n">
        <v>5.78</v>
      </c>
      <c r="J26" s="75"/>
    </row>
    <row r="27" s="64" customFormat="true" ht="13.8" hidden="false" customHeight="false" outlineLevel="0" collapsed="false">
      <c r="A27" s="67" t="n">
        <v>16</v>
      </c>
      <c r="B27" s="68" t="s">
        <v>186</v>
      </c>
      <c r="C27" s="69" t="s">
        <v>187</v>
      </c>
      <c r="D27" s="69" t="s">
        <v>188</v>
      </c>
      <c r="E27" s="67"/>
      <c r="F27" s="70" t="str">
        <f aca="false">IF(AND(E27&gt;=90),"XS",IF(AND(E27&gt;=80),"Tốt",IF(AND(E27&gt;=70),"Khá",IF(AND(E27&gt;=60),"TB",IF(AND(E27&gt;=50),"TB",IF(AND(E27&lt;50),IF(AND(E27&gt;0),"Yếu",IF(AND(E27=0),"Không XL"," "))))))))</f>
        <v>Không XL</v>
      </c>
      <c r="G27" s="71" t="n">
        <f aca="false">ROUND(I27,1)*10</f>
        <v>61</v>
      </c>
      <c r="H27" s="72" t="str">
        <f aca="false">IF(AND(G27&gt;=90),"XS",IF(AND(G27&gt;=80),"Tốt",IF(AND(G27&gt;=70),"Khá",IF(AND(G27&gt;=60),"TB",IF(AND(G27&gt;=50),"TB",IF(AND(G27&lt;50),IF(AND(G27&gt;0),"Yếu",IF(AND(G27=0),"Không XL"," "))))))))</f>
        <v>TB</v>
      </c>
      <c r="I27" s="70" t="n">
        <v>6.09</v>
      </c>
      <c r="J27" s="75"/>
    </row>
    <row r="28" s="64" customFormat="true" ht="13.8" hidden="false" customHeight="false" outlineLevel="0" collapsed="false">
      <c r="A28" s="67" t="n">
        <v>17</v>
      </c>
      <c r="B28" s="68" t="s">
        <v>189</v>
      </c>
      <c r="C28" s="69" t="s">
        <v>190</v>
      </c>
      <c r="D28" s="69" t="s">
        <v>81</v>
      </c>
      <c r="E28" s="67"/>
      <c r="F28" s="70" t="str">
        <f aca="false">IF(AND(E28&gt;=90),"XS",IF(AND(E28&gt;=80),"Tốt",IF(AND(E28&gt;=70),"Khá",IF(AND(E28&gt;=60),"TB",IF(AND(E28&gt;=50),"TB",IF(AND(E28&lt;50),IF(AND(E28&gt;0),"Yếu",IF(AND(E28=0),"Không XL"," "))))))))</f>
        <v>Không XL</v>
      </c>
      <c r="G28" s="71" t="n">
        <v>50</v>
      </c>
      <c r="H28" s="72" t="str">
        <f aca="false">IF(AND(G28&gt;=90),"XS",IF(AND(G28&gt;=80),"Tốt",IF(AND(G28&gt;=70),"Khá",IF(AND(G28&gt;=60),"TB",IF(AND(G28&gt;=50),"TB",IF(AND(G28&lt;50),IF(AND(G28&gt;0),"Yếu",IF(AND(G28=0),"Không XL"," "))))))))</f>
        <v>TB</v>
      </c>
      <c r="I28" s="70" t="n">
        <v>3.47</v>
      </c>
      <c r="J28" s="75"/>
    </row>
    <row r="29" s="64" customFormat="true" ht="13.8" hidden="false" customHeight="false" outlineLevel="0" collapsed="false">
      <c r="A29" s="67" t="n">
        <v>18</v>
      </c>
      <c r="B29" s="68" t="s">
        <v>191</v>
      </c>
      <c r="C29" s="69" t="s">
        <v>192</v>
      </c>
      <c r="D29" s="69" t="s">
        <v>81</v>
      </c>
      <c r="E29" s="67"/>
      <c r="F29" s="70" t="str">
        <f aca="false">IF(AND(E29&gt;=90),"XS",IF(AND(E29&gt;=80),"Tốt",IF(AND(E29&gt;=70),"Khá",IF(AND(E29&gt;=60),"TB",IF(AND(E29&gt;=50),"TB",IF(AND(E29&lt;50),IF(AND(E29&gt;0),"Yếu",IF(AND(E29=0),"Không XL"," "))))))))</f>
        <v>Không XL</v>
      </c>
      <c r="G29" s="71" t="n">
        <f aca="false">ROUND(I29,1)*10</f>
        <v>66</v>
      </c>
      <c r="H29" s="72" t="str">
        <f aca="false">IF(AND(G29&gt;=90),"XS",IF(AND(G29&gt;=80),"Tốt",IF(AND(G29&gt;=70),"Khá",IF(AND(G29&gt;=60),"TB",IF(AND(G29&gt;=50),"TB",IF(AND(G29&lt;50),IF(AND(G29&gt;0),"Yếu",IF(AND(G29=0),"Không XL"," "))))))))</f>
        <v>TB</v>
      </c>
      <c r="I29" s="70" t="n">
        <v>6.6</v>
      </c>
      <c r="J29" s="75"/>
    </row>
    <row r="30" s="64" customFormat="true" ht="13.8" hidden="false" customHeight="false" outlineLevel="0" collapsed="false">
      <c r="A30" s="67" t="n">
        <v>19</v>
      </c>
      <c r="B30" s="68" t="s">
        <v>193</v>
      </c>
      <c r="C30" s="69" t="s">
        <v>194</v>
      </c>
      <c r="D30" s="69" t="s">
        <v>195</v>
      </c>
      <c r="E30" s="67"/>
      <c r="F30" s="70" t="str">
        <f aca="false">IF(AND(E30&gt;=90),"XS",IF(AND(E30&gt;=80),"Tốt",IF(AND(E30&gt;=70),"Khá",IF(AND(E30&gt;=60),"TB",IF(AND(E30&gt;=50),"TB",IF(AND(E30&lt;50),IF(AND(E30&gt;0),"Yếu",IF(AND(E30=0),"Không XL"," "))))))))</f>
        <v>Không XL</v>
      </c>
      <c r="G30" s="71" t="n">
        <f aca="false">ROUND(I30,1)*10</f>
        <v>74</v>
      </c>
      <c r="H30" s="72" t="str">
        <f aca="false">IF(AND(G30&gt;=90),"XS",IF(AND(G30&gt;=80),"Tốt",IF(AND(G30&gt;=70),"Khá",IF(AND(G30&gt;=60),"TB",IF(AND(G30&gt;=50),"TB",IF(AND(G30&lt;50),IF(AND(G30&gt;0),"Yếu",IF(AND(G30=0),"Không XL"," "))))))))</f>
        <v>Khá</v>
      </c>
      <c r="I30" s="70" t="n">
        <v>7.41</v>
      </c>
      <c r="J30" s="75"/>
    </row>
    <row r="31" s="64" customFormat="true" ht="13.8" hidden="false" customHeight="false" outlineLevel="0" collapsed="false">
      <c r="A31" s="67" t="n">
        <v>20</v>
      </c>
      <c r="B31" s="68" t="s">
        <v>196</v>
      </c>
      <c r="C31" s="69" t="s">
        <v>197</v>
      </c>
      <c r="D31" s="69" t="s">
        <v>195</v>
      </c>
      <c r="E31" s="67"/>
      <c r="F31" s="70" t="str">
        <f aca="false">IF(AND(E31&gt;=90),"XS",IF(AND(E31&gt;=80),"Tốt",IF(AND(E31&gt;=70),"Khá",IF(AND(E31&gt;=60),"TB",IF(AND(E31&gt;=50),"TB",IF(AND(E31&lt;50),IF(AND(E31&gt;0),"Yếu",IF(AND(E31=0),"Không XL"," "))))))))</f>
        <v>Không XL</v>
      </c>
      <c r="G31" s="71" t="n">
        <f aca="false">ROUND(I31,1)*10</f>
        <v>79</v>
      </c>
      <c r="H31" s="72" t="str">
        <f aca="false">IF(AND(G31&gt;=90),"XS",IF(AND(G31&gt;=80),"Tốt",IF(AND(G31&gt;=70),"Khá",IF(AND(G31&gt;=60),"TB",IF(AND(G31&gt;=50),"TB",IF(AND(G31&lt;50),IF(AND(G31&gt;0),"Yếu",IF(AND(G31=0),"Không XL"," "))))))))</f>
        <v>Khá</v>
      </c>
      <c r="I31" s="73" t="n">
        <v>7.91</v>
      </c>
      <c r="J31" s="74"/>
    </row>
    <row r="32" s="64" customFormat="true" ht="13.8" hidden="false" customHeight="false" outlineLevel="0" collapsed="false">
      <c r="A32" s="67" t="n">
        <v>21</v>
      </c>
      <c r="B32" s="68" t="s">
        <v>198</v>
      </c>
      <c r="C32" s="69" t="s">
        <v>199</v>
      </c>
      <c r="D32" s="69" t="s">
        <v>200</v>
      </c>
      <c r="E32" s="67"/>
      <c r="F32" s="70" t="str">
        <f aca="false">IF(AND(E32&gt;=90),"XS",IF(AND(E32&gt;=80),"Tốt",IF(AND(E32&gt;=70),"Khá",IF(AND(E32&gt;=60),"TB",IF(AND(E32&gt;=50),"TB",IF(AND(E32&lt;50),IF(AND(E32&gt;0),"Yếu",IF(AND(E32=0),"Không XL"," "))))))))</f>
        <v>Không XL</v>
      </c>
      <c r="G32" s="71" t="n">
        <f aca="false">ROUND(I32,1)*10</f>
        <v>65</v>
      </c>
      <c r="H32" s="72" t="str">
        <f aca="false">IF(AND(G32&gt;=90),"XS",IF(AND(G32&gt;=80),"Tốt",IF(AND(G32&gt;=70),"Khá",IF(AND(G32&gt;=60),"TB",IF(AND(G32&gt;=50),"TB",IF(AND(G32&lt;50),IF(AND(G32&gt;0),"Yếu",IF(AND(G32=0),"Không XL"," "))))))))</f>
        <v>TB</v>
      </c>
      <c r="I32" s="70" t="n">
        <v>6.53</v>
      </c>
      <c r="J32" s="75"/>
    </row>
    <row r="33" s="64" customFormat="true" ht="13.8" hidden="false" customHeight="false" outlineLevel="0" collapsed="false">
      <c r="A33" s="67" t="n">
        <v>22</v>
      </c>
      <c r="B33" s="68" t="s">
        <v>201</v>
      </c>
      <c r="C33" s="69" t="s">
        <v>202</v>
      </c>
      <c r="D33" s="69" t="s">
        <v>203</v>
      </c>
      <c r="E33" s="67"/>
      <c r="F33" s="70" t="str">
        <f aca="false">IF(AND(E33&gt;=90),"XS",IF(AND(E33&gt;=80),"Tốt",IF(AND(E33&gt;=70),"Khá",IF(AND(E33&gt;=60),"TB",IF(AND(E33&gt;=50),"TB",IF(AND(E33&lt;50),IF(AND(E33&gt;0),"Yếu",IF(AND(E33=0),"Không XL"," "))))))))</f>
        <v>Không XL</v>
      </c>
      <c r="G33" s="71" t="n">
        <f aca="false">ROUND(I33,1)*10</f>
        <v>71</v>
      </c>
      <c r="H33" s="72" t="str">
        <f aca="false">IF(AND(G33&gt;=90),"XS",IF(AND(G33&gt;=80),"Tốt",IF(AND(G33&gt;=70),"Khá",IF(AND(G33&gt;=60),"TB",IF(AND(G33&gt;=50),"TB",IF(AND(G33&lt;50),IF(AND(G33&gt;0),"Yếu",IF(AND(G33=0),"Không XL"," "))))))))</f>
        <v>Khá</v>
      </c>
      <c r="I33" s="70" t="n">
        <v>7.09</v>
      </c>
      <c r="J33" s="75"/>
    </row>
    <row r="34" s="64" customFormat="true" ht="13.8" hidden="false" customHeight="false" outlineLevel="0" collapsed="false">
      <c r="A34" s="67" t="n">
        <v>23</v>
      </c>
      <c r="B34" s="68" t="s">
        <v>204</v>
      </c>
      <c r="C34" s="69" t="s">
        <v>205</v>
      </c>
      <c r="D34" s="69" t="s">
        <v>206</v>
      </c>
      <c r="E34" s="67"/>
      <c r="F34" s="70" t="str">
        <f aca="false">IF(AND(E34&gt;=90),"XS",IF(AND(E34&gt;=80),"Tốt",IF(AND(E34&gt;=70),"Khá",IF(AND(E34&gt;=60),"TB",IF(AND(E34&gt;=50),"TB",IF(AND(E34&lt;50),IF(AND(E34&gt;0),"Yếu",IF(AND(E34=0),"Không XL"," "))))))))</f>
        <v>Không XL</v>
      </c>
      <c r="G34" s="71" t="n">
        <f aca="false">ROUND(I34,1)*10</f>
        <v>65</v>
      </c>
      <c r="H34" s="72" t="str">
        <f aca="false">IF(AND(G34&gt;=90),"XS",IF(AND(G34&gt;=80),"Tốt",IF(AND(G34&gt;=70),"Khá",IF(AND(G34&gt;=60),"TB",IF(AND(G34&gt;=50),"TB",IF(AND(G34&lt;50),IF(AND(G34&gt;0),"Yếu",IF(AND(G34=0),"Không XL"," "))))))))</f>
        <v>TB</v>
      </c>
      <c r="I34" s="70" t="n">
        <v>6.52</v>
      </c>
      <c r="J34" s="75"/>
    </row>
    <row r="35" s="64" customFormat="true" ht="13.8" hidden="false" customHeight="false" outlineLevel="0" collapsed="false">
      <c r="A35" s="67" t="n">
        <v>24</v>
      </c>
      <c r="B35" s="68" t="s">
        <v>207</v>
      </c>
      <c r="C35" s="69" t="s">
        <v>208</v>
      </c>
      <c r="D35" s="69" t="s">
        <v>209</v>
      </c>
      <c r="E35" s="67"/>
      <c r="F35" s="70" t="str">
        <f aca="false">IF(AND(E35&gt;=90),"XS",IF(AND(E35&gt;=80),"Tốt",IF(AND(E35&gt;=70),"Khá",IF(AND(E35&gt;=60),"TB",IF(AND(E35&gt;=50),"TB",IF(AND(E35&lt;50),IF(AND(E35&gt;0),"Yếu",IF(AND(E35=0),"Không XL"," "))))))))</f>
        <v>Không XL</v>
      </c>
      <c r="G35" s="71" t="n">
        <f aca="false">ROUND(I35,1)*10</f>
        <v>68</v>
      </c>
      <c r="H35" s="72" t="str">
        <f aca="false">IF(AND(G35&gt;=90),"XS",IF(AND(G35&gt;=80),"Tốt",IF(AND(G35&gt;=70),"Khá",IF(AND(G35&gt;=60),"TB",IF(AND(G35&gt;=50),"TB",IF(AND(G35&lt;50),IF(AND(G35&gt;0),"Yếu",IF(AND(G35=0),"Không XL"," "))))))))</f>
        <v>TB</v>
      </c>
      <c r="I35" s="70" t="n">
        <v>6.79</v>
      </c>
      <c r="J35" s="75"/>
    </row>
    <row r="36" s="64" customFormat="true" ht="13.8" hidden="false" customHeight="false" outlineLevel="0" collapsed="false">
      <c r="A36" s="67" t="n">
        <v>25</v>
      </c>
      <c r="B36" s="68" t="s">
        <v>210</v>
      </c>
      <c r="C36" s="69" t="s">
        <v>211</v>
      </c>
      <c r="D36" s="69" t="s">
        <v>212</v>
      </c>
      <c r="E36" s="67"/>
      <c r="F36" s="70" t="str">
        <f aca="false">IF(AND(E36&gt;=90),"XS",IF(AND(E36&gt;=80),"Tốt",IF(AND(E36&gt;=70),"Khá",IF(AND(E36&gt;=60),"TB",IF(AND(E36&gt;=50),"TB",IF(AND(E36&lt;50),IF(AND(E36&gt;0),"Yếu",IF(AND(E36=0),"Không XL"," "))))))))</f>
        <v>Không XL</v>
      </c>
      <c r="G36" s="71" t="n">
        <f aca="false">ROUND(I36,1)*10</f>
        <v>53</v>
      </c>
      <c r="H36" s="72" t="str">
        <f aca="false">IF(AND(G36&gt;=90),"XS",IF(AND(G36&gt;=80),"Tốt",IF(AND(G36&gt;=70),"Khá",IF(AND(G36&gt;=60),"TB",IF(AND(G36&gt;=50),"TB",IF(AND(G36&lt;50),IF(AND(G36&gt;0),"Yếu",IF(AND(G36=0),"Không XL"," "))))))))</f>
        <v>TB</v>
      </c>
      <c r="I36" s="70" t="n">
        <v>5.33</v>
      </c>
      <c r="J36" s="75"/>
    </row>
    <row r="37" s="64" customFormat="true" ht="13.8" hidden="false" customHeight="false" outlineLevel="0" collapsed="false">
      <c r="A37" s="67" t="n">
        <v>26</v>
      </c>
      <c r="B37" s="68" t="s">
        <v>213</v>
      </c>
      <c r="C37" s="69" t="s">
        <v>214</v>
      </c>
      <c r="D37" s="69" t="s">
        <v>215</v>
      </c>
      <c r="E37" s="67"/>
      <c r="F37" s="70" t="str">
        <f aca="false">IF(AND(E37&gt;=90),"XS",IF(AND(E37&gt;=80),"Tốt",IF(AND(E37&gt;=70),"Khá",IF(AND(E37&gt;=60),"TB",IF(AND(E37&gt;=50),"TB",IF(AND(E37&lt;50),IF(AND(E37&gt;0),"Yếu",IF(AND(E37=0),"Không XL"," "))))))))</f>
        <v>Không XL</v>
      </c>
      <c r="G37" s="71" t="n">
        <f aca="false">ROUND(I37,1)*10</f>
        <v>54</v>
      </c>
      <c r="H37" s="72" t="str">
        <f aca="false">IF(AND(G37&gt;=90),"XS",IF(AND(G37&gt;=80),"Tốt",IF(AND(G37&gt;=70),"Khá",IF(AND(G37&gt;=60),"TB",IF(AND(G37&gt;=50),"TB",IF(AND(G37&lt;50),IF(AND(G37&gt;0),"Yếu",IF(AND(G37=0),"Không XL"," "))))))))</f>
        <v>TB</v>
      </c>
      <c r="I37" s="70" t="n">
        <v>5.4</v>
      </c>
      <c r="J37" s="75"/>
      <c r="K37" s="101"/>
    </row>
    <row r="38" s="64" customFormat="true" ht="13.8" hidden="false" customHeight="false" outlineLevel="0" collapsed="false">
      <c r="A38" s="67" t="n">
        <v>27</v>
      </c>
      <c r="B38" s="68" t="s">
        <v>216</v>
      </c>
      <c r="C38" s="69" t="s">
        <v>217</v>
      </c>
      <c r="D38" s="69" t="s">
        <v>218</v>
      </c>
      <c r="E38" s="67"/>
      <c r="F38" s="70" t="str">
        <f aca="false">IF(AND(E38&gt;=90),"XS",IF(AND(E38&gt;=80),"Tốt",IF(AND(E38&gt;=70),"Khá",IF(AND(E38&gt;=60),"TB",IF(AND(E38&gt;=50),"TB",IF(AND(E38&lt;50),IF(AND(E38&gt;0),"Yếu",IF(AND(E38=0),"Không XL"," "))))))))</f>
        <v>Không XL</v>
      </c>
      <c r="G38" s="71" t="n">
        <f aca="false">ROUND(I38,1)*10</f>
        <v>64</v>
      </c>
      <c r="H38" s="72" t="str">
        <f aca="false">IF(AND(G38&gt;=90),"XS",IF(AND(G38&gt;=80),"Tốt",IF(AND(G38&gt;=70),"Khá",IF(AND(G38&gt;=60),"TB",IF(AND(G38&gt;=50),"TB",IF(AND(G38&lt;50),IF(AND(G38&gt;0),"Yếu",IF(AND(G38=0),"Không XL"," "))))))))</f>
        <v>TB</v>
      </c>
      <c r="I38" s="73" t="n">
        <v>6.37</v>
      </c>
      <c r="J38" s="74"/>
    </row>
    <row r="39" s="64" customFormat="true" ht="13.8" hidden="false" customHeight="false" outlineLevel="0" collapsed="false">
      <c r="A39" s="67" t="n">
        <v>28</v>
      </c>
      <c r="B39" s="68" t="s">
        <v>219</v>
      </c>
      <c r="C39" s="69" t="s">
        <v>220</v>
      </c>
      <c r="D39" s="69" t="s">
        <v>221</v>
      </c>
      <c r="E39" s="67"/>
      <c r="F39" s="70" t="str">
        <f aca="false">IF(AND(E39&gt;=90),"XS",IF(AND(E39&gt;=80),"Tốt",IF(AND(E39&gt;=70),"Khá",IF(AND(E39&gt;=60),"TB",IF(AND(E39&gt;=50),"TB",IF(AND(E39&lt;50),IF(AND(E39&gt;0),"Yếu",IF(AND(E39=0),"Không XL"," "))))))))</f>
        <v>Không XL</v>
      </c>
      <c r="G39" s="71" t="n">
        <f aca="false">ROUND(I39,1)*10+6</f>
        <v>88</v>
      </c>
      <c r="H39" s="72" t="str">
        <f aca="false">IF(AND(G39&gt;=90),"XS",IF(AND(G39&gt;=80),"Tốt",IF(AND(G39&gt;=70),"Khá",IF(AND(G39&gt;=60),"TB",IF(AND(G39&gt;=50),"TB",IF(AND(G39&lt;50),IF(AND(G39&gt;0),"Yếu",IF(AND(G39=0),"Không XL"," "))))))))</f>
        <v>Tốt</v>
      </c>
      <c r="I39" s="70" t="n">
        <v>8.18</v>
      </c>
      <c r="J39" s="75" t="s">
        <v>65</v>
      </c>
    </row>
    <row r="40" s="64" customFormat="true" ht="13.8" hidden="false" customHeight="false" outlineLevel="0" collapsed="false">
      <c r="A40" s="67" t="n">
        <v>29</v>
      </c>
      <c r="B40" s="68" t="s">
        <v>222</v>
      </c>
      <c r="C40" s="69" t="s">
        <v>223</v>
      </c>
      <c r="D40" s="69" t="s">
        <v>224</v>
      </c>
      <c r="E40" s="67"/>
      <c r="F40" s="70" t="str">
        <f aca="false">IF(AND(E40&gt;=90),"XS",IF(AND(E40&gt;=80),"Tốt",IF(AND(E40&gt;=70),"Khá",IF(AND(E40&gt;=60),"TB",IF(AND(E40&gt;=50),"TB",IF(AND(E40&lt;50),IF(AND(E40&gt;0),"Yếu",IF(AND(E40=0),"Không XL"," "))))))))</f>
        <v>Không XL</v>
      </c>
      <c r="G40" s="71" t="n">
        <f aca="false">ROUND(I40,1)*10</f>
        <v>71</v>
      </c>
      <c r="H40" s="72" t="str">
        <f aca="false">IF(AND(G40&gt;=90),"XS",IF(AND(G40&gt;=80),"Tốt",IF(AND(G40&gt;=70),"Khá",IF(AND(G40&gt;=60),"TB",IF(AND(G40&gt;=50),"TB",IF(AND(G40&lt;50),IF(AND(G40&gt;0),"Yếu",IF(AND(G40=0),"Không XL"," "))))))))</f>
        <v>Khá</v>
      </c>
      <c r="I40" s="73" t="n">
        <v>7.1</v>
      </c>
      <c r="J40" s="74"/>
    </row>
    <row r="41" s="64" customFormat="true" ht="13.8" hidden="false" customHeight="false" outlineLevel="0" collapsed="false">
      <c r="A41" s="67" t="n">
        <v>30</v>
      </c>
      <c r="B41" s="68" t="s">
        <v>225</v>
      </c>
      <c r="C41" s="69" t="s">
        <v>226</v>
      </c>
      <c r="D41" s="69" t="s">
        <v>120</v>
      </c>
      <c r="E41" s="67"/>
      <c r="F41" s="70" t="str">
        <f aca="false">IF(AND(E41&gt;=90),"XS",IF(AND(E41&gt;=80),"Tốt",IF(AND(E41&gt;=70),"Khá",IF(AND(E41&gt;=60),"TB",IF(AND(E41&gt;=50),"TB",IF(AND(E41&lt;50),IF(AND(E41&gt;0),"Yếu",IF(AND(E41=0),"Không XL"," "))))))))</f>
        <v>Không XL</v>
      </c>
      <c r="G41" s="71" t="n">
        <f aca="false">ROUND(I41,1)*10</f>
        <v>56</v>
      </c>
      <c r="H41" s="72" t="str">
        <f aca="false">IF(AND(G41&gt;=90),"XS",IF(AND(G41&gt;=80),"Tốt",IF(AND(G41&gt;=70),"Khá",IF(AND(G41&gt;=60),"TB",IF(AND(G41&gt;=50),"TB",IF(AND(G41&lt;50),IF(AND(G41&gt;0),"Yếu",IF(AND(G41=0),"Không XL"," "))))))))</f>
        <v>TB</v>
      </c>
      <c r="I41" s="73" t="n">
        <v>5.61</v>
      </c>
      <c r="J41" s="74"/>
    </row>
    <row r="42" s="64" customFormat="true" ht="13.8" hidden="false" customHeight="false" outlineLevel="0" collapsed="false">
      <c r="A42" s="67" t="n">
        <v>31</v>
      </c>
      <c r="B42" s="68" t="s">
        <v>227</v>
      </c>
      <c r="C42" s="69" t="s">
        <v>228</v>
      </c>
      <c r="D42" s="69" t="s">
        <v>120</v>
      </c>
      <c r="E42" s="67"/>
      <c r="F42" s="70" t="str">
        <f aca="false">IF(AND(E42&gt;=90),"XS",IF(AND(E42&gt;=80),"Tốt",IF(AND(E42&gt;=70),"Khá",IF(AND(E42&gt;=60),"TB",IF(AND(E42&gt;=50),"TB",IF(AND(E42&lt;50),IF(AND(E42&gt;0),"Yếu",IF(AND(E42=0),"Không XL"," "))))))))</f>
        <v>Không XL</v>
      </c>
      <c r="G42" s="71" t="n">
        <f aca="false">ROUND(I42,1)*10</f>
        <v>57</v>
      </c>
      <c r="H42" s="72" t="str">
        <f aca="false">IF(AND(G42&gt;=90),"XS",IF(AND(G42&gt;=80),"Tốt",IF(AND(G42&gt;=70),"Khá",IF(AND(G42&gt;=60),"TB",IF(AND(G42&gt;=50),"TB",IF(AND(G42&lt;50),IF(AND(G42&gt;0),"Yếu",IF(AND(G42=0),"Không XL"," "))))))))</f>
        <v>TB</v>
      </c>
      <c r="I42" s="73" t="n">
        <v>5.69</v>
      </c>
      <c r="J42" s="74"/>
    </row>
    <row r="43" s="64" customFormat="true" ht="13.8" hidden="false" customHeight="false" outlineLevel="0" collapsed="false">
      <c r="A43" s="67" t="n">
        <v>32</v>
      </c>
      <c r="B43" s="68" t="s">
        <v>229</v>
      </c>
      <c r="C43" s="69" t="s">
        <v>230</v>
      </c>
      <c r="D43" s="69" t="s">
        <v>231</v>
      </c>
      <c r="E43" s="67"/>
      <c r="F43" s="70" t="str">
        <f aca="false">IF(AND(E43&gt;=90),"XS",IF(AND(E43&gt;=80),"Tốt",IF(AND(E43&gt;=70),"Khá",IF(AND(E43&gt;=60),"TB",IF(AND(E43&gt;=50),"TB",IF(AND(E43&lt;50),IF(AND(E43&gt;0),"Yếu",IF(AND(E43=0),"Không XL"," "))))))))</f>
        <v>Không XL</v>
      </c>
      <c r="G43" s="71" t="n">
        <f aca="false">ROUND(I43,1)*10</f>
        <v>76</v>
      </c>
      <c r="H43" s="72" t="str">
        <f aca="false">IF(AND(G43&gt;=90),"XS",IF(AND(G43&gt;=80),"Tốt",IF(AND(G43&gt;=70),"Khá",IF(AND(G43&gt;=60),"TB",IF(AND(G43&gt;=50),"TB",IF(AND(G43&lt;50),IF(AND(G43&gt;0),"Yếu",IF(AND(G43=0),"Không XL"," "))))))))</f>
        <v>Khá</v>
      </c>
      <c r="I43" s="70" t="n">
        <v>7.55</v>
      </c>
      <c r="J43" s="75"/>
    </row>
    <row r="44" s="64" customFormat="true" ht="13.8" hidden="false" customHeight="false" outlineLevel="0" collapsed="false">
      <c r="A44" s="67" t="n">
        <v>33</v>
      </c>
      <c r="B44" s="68" t="s">
        <v>232</v>
      </c>
      <c r="C44" s="69" t="s">
        <v>233</v>
      </c>
      <c r="D44" s="69" t="s">
        <v>135</v>
      </c>
      <c r="E44" s="67"/>
      <c r="F44" s="70" t="str">
        <f aca="false">IF(AND(E44&gt;=90),"XS",IF(AND(E44&gt;=80),"Tốt",IF(AND(E44&gt;=70),"Khá",IF(AND(E44&gt;=60),"TB",IF(AND(E44&gt;=50),"TB",IF(AND(E44&lt;50),IF(AND(E44&gt;0),"Yếu",IF(AND(E44=0),"Không XL"," "))))))))</f>
        <v>Không XL</v>
      </c>
      <c r="G44" s="71" t="n">
        <f aca="false">ROUND(I44,1)*10</f>
        <v>66</v>
      </c>
      <c r="H44" s="72" t="str">
        <f aca="false">IF(AND(G44&gt;=90),"XS",IF(AND(G44&gt;=80),"Tốt",IF(AND(G44&gt;=70),"Khá",IF(AND(G44&gt;=60),"TB",IF(AND(G44&gt;=50),"TB",IF(AND(G44&lt;50),IF(AND(G44&gt;0),"Yếu",IF(AND(G44=0),"Không XL"," "))))))))</f>
        <v>TB</v>
      </c>
      <c r="I44" s="70" t="n">
        <v>6.6</v>
      </c>
      <c r="J44" s="75"/>
    </row>
    <row r="45" s="64" customFormat="true" ht="13.8" hidden="false" customHeight="false" outlineLevel="0" collapsed="false">
      <c r="A45" s="67" t="n">
        <v>34</v>
      </c>
      <c r="B45" s="68" t="s">
        <v>234</v>
      </c>
      <c r="C45" s="69" t="s">
        <v>235</v>
      </c>
      <c r="D45" s="69" t="s">
        <v>236</v>
      </c>
      <c r="E45" s="67"/>
      <c r="F45" s="70" t="str">
        <f aca="false">IF(AND(E45&gt;=90),"XS",IF(AND(E45&gt;=80),"Tốt",IF(AND(E45&gt;=70),"Khá",IF(AND(E45&gt;=60),"TB",IF(AND(E45&gt;=50),"TB",IF(AND(E45&lt;50),IF(AND(E45&gt;0),"Yếu",IF(AND(E45=0),"Không XL"," "))))))))</f>
        <v>Không XL</v>
      </c>
      <c r="G45" s="71" t="n">
        <f aca="false">ROUND(I45,1)*10</f>
        <v>74</v>
      </c>
      <c r="H45" s="72" t="str">
        <f aca="false">IF(AND(G45&gt;=90),"XS",IF(AND(G45&gt;=80),"Tốt",IF(AND(G45&gt;=70),"Khá",IF(AND(G45&gt;=60),"TB",IF(AND(G45&gt;=50),"TB",IF(AND(G45&lt;50),IF(AND(G45&gt;0),"Yếu",IF(AND(G45=0),"Không XL"," "))))))))</f>
        <v>Khá</v>
      </c>
      <c r="I45" s="70" t="n">
        <v>7.35</v>
      </c>
      <c r="J45" s="75"/>
    </row>
    <row r="46" s="64" customFormat="true" ht="13.8" hidden="false" customHeight="false" outlineLevel="0" collapsed="false">
      <c r="A46" s="67" t="n">
        <v>35</v>
      </c>
      <c r="B46" s="68" t="s">
        <v>237</v>
      </c>
      <c r="C46" s="69" t="s">
        <v>238</v>
      </c>
      <c r="D46" s="69" t="s">
        <v>239</v>
      </c>
      <c r="E46" s="67"/>
      <c r="F46" s="70" t="str">
        <f aca="false">IF(AND(E46&gt;=90),"XS",IF(AND(E46&gt;=80),"Tốt",IF(AND(E46&gt;=70),"Khá",IF(AND(E46&gt;=60),"TB",IF(AND(E46&gt;=50),"TB",IF(AND(E46&lt;50),IF(AND(E46&gt;0),"Yếu",IF(AND(E46=0),"Không XL"," "))))))))</f>
        <v>Không XL</v>
      </c>
      <c r="G46" s="71" t="n">
        <f aca="false">ROUND(I46,1)*10</f>
        <v>65</v>
      </c>
      <c r="H46" s="72" t="str">
        <f aca="false">IF(AND(G46&gt;=90),"XS",IF(AND(G46&gt;=80),"Tốt",IF(AND(G46&gt;=70),"Khá",IF(AND(G46&gt;=60),"TB",IF(AND(G46&gt;=50),"TB",IF(AND(G46&lt;50),IF(AND(G46&gt;0),"Yếu",IF(AND(G46=0),"Không XL"," "))))))))</f>
        <v>TB</v>
      </c>
      <c r="I46" s="70" t="n">
        <v>6.53</v>
      </c>
      <c r="J46" s="75"/>
    </row>
    <row r="47" s="64" customFormat="true" ht="13.8" hidden="false" customHeight="false" outlineLevel="0" collapsed="false">
      <c r="A47" s="67" t="n">
        <v>36</v>
      </c>
      <c r="B47" s="68" t="s">
        <v>240</v>
      </c>
      <c r="C47" s="69" t="s">
        <v>241</v>
      </c>
      <c r="D47" s="69" t="s">
        <v>141</v>
      </c>
      <c r="E47" s="67"/>
      <c r="F47" s="70" t="str">
        <f aca="false">IF(AND(E47&gt;=90),"XS",IF(AND(E47&gt;=80),"Tốt",IF(AND(E47&gt;=70),"Khá",IF(AND(E47&gt;=60),"TB",IF(AND(E47&gt;=50),"TB",IF(AND(E47&lt;50),IF(AND(E47&gt;0),"Yếu",IF(AND(E47=0),"Không XL"," "))))))))</f>
        <v>Không XL</v>
      </c>
      <c r="G47" s="71" t="n">
        <f aca="false">ROUND(I47,1)*10</f>
        <v>59</v>
      </c>
      <c r="H47" s="72" t="str">
        <f aca="false">IF(AND(G47&gt;=90),"XS",IF(AND(G47&gt;=80),"Tốt",IF(AND(G47&gt;=70),"Khá",IF(AND(G47&gt;=60),"TB",IF(AND(G47&gt;=50),"TB",IF(AND(G47&lt;50),IF(AND(G47&gt;0),"Yếu",IF(AND(G47=0),"Không XL"," "))))))))</f>
        <v>TB</v>
      </c>
      <c r="I47" s="70" t="n">
        <v>5.88</v>
      </c>
      <c r="J47" s="75"/>
    </row>
    <row r="48" customFormat="false" ht="16.2" hidden="false" customHeight="false" outlineLevel="0" collapsed="false">
      <c r="A48" s="76"/>
      <c r="B48" s="76"/>
      <c r="C48" s="49" t="s">
        <v>17</v>
      </c>
      <c r="D48" s="49"/>
      <c r="E48" s="49"/>
      <c r="F48" s="49"/>
      <c r="G48" s="49"/>
      <c r="H48" s="49"/>
      <c r="I48" s="49"/>
      <c r="J48" s="49"/>
    </row>
    <row r="49" customFormat="false" ht="15.6" hidden="false" customHeight="false" outlineLevel="0" collapsed="false">
      <c r="C49" s="102" t="s">
        <v>18</v>
      </c>
      <c r="D49" s="78"/>
      <c r="E49" s="79" t="s">
        <v>12</v>
      </c>
      <c r="F49" s="79"/>
      <c r="G49" s="79" t="s">
        <v>19</v>
      </c>
      <c r="H49" s="79"/>
      <c r="I49" s="80"/>
      <c r="J49" s="103" t="s">
        <v>14</v>
      </c>
    </row>
    <row r="50" s="64" customFormat="true" ht="16.2" hidden="false" customHeight="false" outlineLevel="0" collapsed="false">
      <c r="C50" s="102"/>
      <c r="D50" s="104"/>
      <c r="E50" s="105" t="s">
        <v>20</v>
      </c>
      <c r="F50" s="106" t="s">
        <v>21</v>
      </c>
      <c r="G50" s="105" t="s">
        <v>20</v>
      </c>
      <c r="H50" s="106" t="s">
        <v>21</v>
      </c>
      <c r="I50" s="107"/>
      <c r="J50" s="103"/>
    </row>
    <row r="51" customFormat="false" ht="14.4" hidden="false" customHeight="false" outlineLevel="0" collapsed="false">
      <c r="C51" s="108" t="s">
        <v>22</v>
      </c>
      <c r="D51" s="109"/>
      <c r="E51" s="110" t="n">
        <f aca="false">COUNTIF(F12:F47,"XS")</f>
        <v>0</v>
      </c>
      <c r="F51" s="111" t="n">
        <f aca="false">E51*100/$A$47</f>
        <v>0</v>
      </c>
      <c r="G51" s="110" t="n">
        <f aca="false">COUNTIF(H12:H47,"XS")</f>
        <v>2</v>
      </c>
      <c r="H51" s="111" t="n">
        <f aca="false">G51*100/$A$47</f>
        <v>5.55555555555556</v>
      </c>
      <c r="I51" s="112"/>
      <c r="J51" s="113"/>
    </row>
    <row r="52" customFormat="false" ht="14.4" hidden="false" customHeight="false" outlineLevel="0" collapsed="false">
      <c r="C52" s="84" t="s">
        <v>23</v>
      </c>
      <c r="D52" s="85"/>
      <c r="E52" s="86" t="n">
        <f aca="false">COUNTIF(F12:F47,"Tốt")</f>
        <v>0</v>
      </c>
      <c r="F52" s="111" t="n">
        <f aca="false">E52*100/$A$47</f>
        <v>0</v>
      </c>
      <c r="G52" s="86" t="n">
        <f aca="false">COUNTIF(H12:H47,"Tốt")</f>
        <v>2</v>
      </c>
      <c r="H52" s="111" t="n">
        <f aca="false">G52*100/$A$47</f>
        <v>5.55555555555556</v>
      </c>
      <c r="I52" s="88"/>
      <c r="J52" s="89"/>
    </row>
    <row r="53" customFormat="false" ht="14.4" hidden="false" customHeight="false" outlineLevel="0" collapsed="false">
      <c r="C53" s="84" t="s">
        <v>24</v>
      </c>
      <c r="D53" s="85"/>
      <c r="E53" s="86" t="n">
        <f aca="false">COUNTIF(F12:F47,"Khá")</f>
        <v>0</v>
      </c>
      <c r="F53" s="111" t="n">
        <f aca="false">E53*100/$A$47</f>
        <v>0</v>
      </c>
      <c r="G53" s="86" t="n">
        <f aca="false">COUNTIF(H12:H47,"Khá")</f>
        <v>10</v>
      </c>
      <c r="H53" s="111" t="n">
        <f aca="false">G53*100/$A$47</f>
        <v>27.7777777777778</v>
      </c>
      <c r="I53" s="88"/>
      <c r="J53" s="89"/>
    </row>
    <row r="54" customFormat="false" ht="14.4" hidden="false" customHeight="false" outlineLevel="0" collapsed="false">
      <c r="C54" s="84" t="s">
        <v>25</v>
      </c>
      <c r="D54" s="85"/>
      <c r="E54" s="86" t="n">
        <f aca="false">COUNTIF(F12:F47,"TB")</f>
        <v>0</v>
      </c>
      <c r="F54" s="111" t="n">
        <f aca="false">E54*100/$A$47</f>
        <v>0</v>
      </c>
      <c r="G54" s="86" t="n">
        <f aca="false">COUNTIF(H12:H47,"TB")</f>
        <v>21</v>
      </c>
      <c r="H54" s="111" t="n">
        <f aca="false">G54*100/$A$47</f>
        <v>58.3333333333333</v>
      </c>
      <c r="I54" s="88"/>
      <c r="J54" s="89"/>
    </row>
    <row r="55" customFormat="false" ht="14.4" hidden="false" customHeight="false" outlineLevel="0" collapsed="false">
      <c r="C55" s="84" t="s">
        <v>26</v>
      </c>
      <c r="D55" s="85"/>
      <c r="E55" s="86" t="n">
        <f aca="false">COUNTIF(F12:F47,"Yếu")</f>
        <v>0</v>
      </c>
      <c r="F55" s="111" t="n">
        <f aca="false">E55*100/$A$47</f>
        <v>0</v>
      </c>
      <c r="G55" s="86" t="n">
        <f aca="false">COUNTIF(H12:H47,"Yếu")</f>
        <v>1</v>
      </c>
      <c r="H55" s="111" t="n">
        <f aca="false">G55*100/$A$47</f>
        <v>2.77777777777778</v>
      </c>
      <c r="I55" s="88"/>
      <c r="J55" s="89"/>
    </row>
    <row r="56" customFormat="false" ht="14.4" hidden="false" customHeight="false" outlineLevel="0" collapsed="false">
      <c r="C56" s="90" t="s">
        <v>27</v>
      </c>
      <c r="D56" s="91"/>
      <c r="E56" s="92" t="n">
        <f aca="false">COUNTIF(F12:F47,"Không XL")</f>
        <v>36</v>
      </c>
      <c r="F56" s="114" t="n">
        <f aca="false">E56*100/$A$47</f>
        <v>100</v>
      </c>
      <c r="G56" s="92" t="n">
        <f aca="false">COUNTIF(H12:H47,"Không XL")</f>
        <v>0</v>
      </c>
      <c r="H56" s="114" t="n">
        <f aca="false">G56*100/$A$47</f>
        <v>0</v>
      </c>
      <c r="I56" s="94"/>
      <c r="J56" s="95"/>
    </row>
    <row r="57" customFormat="false" ht="13.8" hidden="false" customHeight="false" outlineLevel="0" collapsed="false">
      <c r="C57" s="96"/>
      <c r="D57" s="96"/>
      <c r="F57" s="97"/>
    </row>
    <row r="58" customFormat="false" ht="15.6" hidden="false" customHeight="false" outlineLevel="0" collapsed="false">
      <c r="E58" s="98" t="s">
        <v>28</v>
      </c>
      <c r="F58" s="98"/>
      <c r="G58" s="98"/>
      <c r="H58" s="98"/>
      <c r="I58" s="98"/>
      <c r="J58" s="98"/>
    </row>
    <row r="59" customFormat="false" ht="13.8" hidden="false" customHeight="false" outlineLevel="0" collapsed="false">
      <c r="A59" s="52" t="s">
        <v>29</v>
      </c>
      <c r="B59" s="52"/>
      <c r="C59" s="52"/>
      <c r="D59" s="52"/>
      <c r="E59" s="52"/>
      <c r="F59" s="52" t="s">
        <v>12</v>
      </c>
      <c r="G59" s="52"/>
      <c r="H59" s="52"/>
      <c r="I59" s="99"/>
      <c r="J59" s="100" t="s">
        <v>30</v>
      </c>
      <c r="K59" s="100"/>
    </row>
    <row r="76" customFormat="false" ht="13.8" hidden="false" customHeight="false" outlineLevel="0" collapsed="false">
      <c r="C76" s="96"/>
      <c r="D76" s="96"/>
      <c r="F76" s="97"/>
    </row>
    <row r="77" customFormat="false" ht="15.6" hidden="false" customHeight="false" outlineLevel="0" collapsed="false">
      <c r="E77" s="98"/>
      <c r="F77" s="98"/>
      <c r="G77" s="98"/>
      <c r="H77" s="98"/>
      <c r="I77" s="98"/>
      <c r="J77" s="98"/>
    </row>
    <row r="78" customFormat="false" ht="13.8" hidden="false" customHeight="false" outlineLevel="0" collapsed="false">
      <c r="A78" s="52"/>
      <c r="B78" s="52"/>
      <c r="C78" s="52"/>
      <c r="D78" s="52"/>
      <c r="E78" s="52"/>
      <c r="F78" s="52"/>
      <c r="G78" s="52"/>
      <c r="H78" s="52"/>
      <c r="I78" s="99"/>
      <c r="J78" s="100"/>
    </row>
  </sheetData>
  <sheetProtection algorithmName="SHA-512" hashValue="gD0odp/wdf6sbJ9o1x7YKLq+nVGQXV0z2+AK/U7o8Ds1401g13FGgXnrbpsGiq6pfl2eWfLbT1IwK8rQEvD6lw==" saltValue="/nFzsmSvLfmIDCf8jMjAag==" spinCount="100000" sheet="true" objects="true" scenarios="true"/>
  <mergeCells count="27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48:J48"/>
    <mergeCell ref="C49:C50"/>
    <mergeCell ref="E49:F49"/>
    <mergeCell ref="G49:H49"/>
    <mergeCell ref="J49:J50"/>
    <mergeCell ref="E58:J58"/>
    <mergeCell ref="A59:E59"/>
    <mergeCell ref="F59:H59"/>
    <mergeCell ref="E77:J77"/>
    <mergeCell ref="A78:E78"/>
    <mergeCell ref="F78:H78"/>
  </mergeCells>
  <conditionalFormatting sqref="F12:F47 H12:I47">
    <cfRule type="cellIs" priority="2" operator="equal" aboveAverage="0" equalAverage="0" bottom="0" percent="0" rank="0" text="" dxfId="6">
      <formula>"SVG"</formula>
    </cfRule>
    <cfRule type="cellIs" priority="3" operator="equal" aboveAverage="0" equalAverage="0" bottom="0" percent="0" rank="0" text="" dxfId="7">
      <formula>"SVXS"</formula>
    </cfRule>
  </conditionalFormatting>
  <conditionalFormatting sqref="G12:G47">
    <cfRule type="cellIs" priority="4" operator="lessThanOrEqual" aboveAverage="0" equalAverage="0" bottom="0" percent="0" rank="0" text="" dxfId="8">
      <formula>30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91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83"/>
  <sheetViews>
    <sheetView showFormulas="false" showGridLines="true" showRowColHeaders="true" showZeros="true" rightToLeft="false" tabSelected="true" showOutlineSymbols="true" defaultGridColor="true" view="normal" topLeftCell="C52" colorId="64" zoomScale="83" zoomScaleNormal="83" zoomScalePageLayoutView="100" workbookViewId="0">
      <selection pane="topLeft" activeCell="N73" activeCellId="0" sqref="N73"/>
    </sheetView>
  </sheetViews>
  <sheetFormatPr defaultRowHeight="13.8" zeroHeight="false" outlineLevelRow="0" outlineLevelCol="0"/>
  <cols>
    <col collapsed="false" customWidth="true" hidden="false" outlineLevel="0" max="1" min="1" style="46" width="6.77"/>
    <col collapsed="false" customWidth="true" hidden="false" outlineLevel="0" max="2" min="2" style="46" width="11.78"/>
    <col collapsed="false" customWidth="true" hidden="false" outlineLevel="0" max="3" min="3" style="46" width="23.78"/>
    <col collapsed="false" customWidth="true" hidden="false" outlineLevel="0" max="4" min="4" style="46" width="8.78"/>
    <col collapsed="false" customWidth="true" hidden="false" outlineLevel="0" max="8" min="5" style="46" width="9.66"/>
    <col collapsed="false" customWidth="true" hidden="true" outlineLevel="0" max="9" min="9" style="46" width="9.66"/>
    <col collapsed="false" customWidth="true" hidden="false" outlineLevel="0" max="10" min="10" style="46" width="20.78"/>
    <col collapsed="false" customWidth="true" hidden="false" outlineLevel="0" max="1025" min="11" style="46" width="9.33"/>
  </cols>
  <sheetData>
    <row r="1" customFormat="false" ht="15" hidden="false" customHeight="true" outlineLevel="0" collapsed="false">
      <c r="J1" s="47" t="s">
        <v>0</v>
      </c>
    </row>
    <row r="2" customFormat="false" ht="17.1" hidden="false" customHeight="true" outlineLevel="0" collapsed="false">
      <c r="A2" s="48" t="s">
        <v>1</v>
      </c>
      <c r="B2" s="48"/>
      <c r="C2" s="48"/>
      <c r="D2" s="48"/>
      <c r="E2" s="49" t="s">
        <v>2</v>
      </c>
      <c r="F2" s="49"/>
      <c r="G2" s="49"/>
      <c r="H2" s="49"/>
      <c r="I2" s="49"/>
      <c r="J2" s="49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customFormat="false" ht="17.1" hidden="false" customHeight="true" outlineLevel="0" collapsed="false">
      <c r="A3" s="49" t="s">
        <v>3</v>
      </c>
      <c r="B3" s="49"/>
      <c r="C3" s="49"/>
      <c r="D3" s="49"/>
      <c r="E3" s="51" t="s">
        <v>4</v>
      </c>
      <c r="F3" s="51"/>
      <c r="G3" s="51"/>
      <c r="H3" s="51"/>
      <c r="I3" s="51"/>
      <c r="J3" s="51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customFormat="false" ht="17.1" hidden="false" customHeight="true" outlineLevel="0" collapsed="false">
      <c r="A4" s="49" t="s">
        <v>5</v>
      </c>
      <c r="B4" s="49"/>
      <c r="C4" s="49"/>
      <c r="D4" s="49"/>
      <c r="E4" s="52"/>
      <c r="F4" s="52"/>
      <c r="G4" s="52"/>
      <c r="H4" s="52"/>
      <c r="I4" s="52"/>
      <c r="J4" s="52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customFormat="false" ht="12" hidden="false" customHeight="true" outlineLevel="0" collapsed="false">
      <c r="A5" s="48"/>
      <c r="B5" s="48"/>
      <c r="C5" s="48"/>
      <c r="D5" s="48"/>
      <c r="E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</row>
    <row r="6" customFormat="false" ht="24.9" hidden="false" customHeight="true" outlineLevel="0" collapsed="false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</row>
    <row r="7" s="56" customFormat="true" ht="18" hidden="false" customHeight="true" outlineLevel="0" collapsed="false">
      <c r="A7" s="53" t="s">
        <v>7</v>
      </c>
      <c r="B7" s="53"/>
      <c r="C7" s="53"/>
      <c r="D7" s="53"/>
      <c r="E7" s="53"/>
      <c r="F7" s="53"/>
      <c r="G7" s="53"/>
      <c r="H7" s="53"/>
      <c r="I7" s="53"/>
      <c r="J7" s="53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</row>
    <row r="8" s="56" customFormat="true" ht="18" hidden="false" customHeight="true" outlineLevel="0" collapsed="false">
      <c r="A8" s="57" t="s">
        <v>242</v>
      </c>
      <c r="B8" s="57"/>
      <c r="C8" s="57"/>
      <c r="D8" s="57"/>
      <c r="E8" s="57"/>
      <c r="F8" s="57"/>
      <c r="G8" s="57"/>
      <c r="H8" s="57"/>
      <c r="I8" s="57"/>
      <c r="J8" s="57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</row>
    <row r="9" s="56" customFormat="true" ht="12" hidden="false" customHeight="true" outlineLevel="0" collapsed="false">
      <c r="A9" s="59"/>
      <c r="B9" s="59"/>
      <c r="C9" s="59"/>
      <c r="D9" s="59"/>
      <c r="E9" s="59"/>
      <c r="F9" s="59"/>
      <c r="G9" s="59"/>
      <c r="H9" s="59"/>
      <c r="I9" s="59"/>
      <c r="J9" s="59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</row>
    <row r="10" s="64" customFormat="true" ht="18" hidden="false" customHeight="true" outlineLevel="0" collapsed="false">
      <c r="A10" s="60" t="s">
        <v>9</v>
      </c>
      <c r="B10" s="60" t="s">
        <v>10</v>
      </c>
      <c r="C10" s="61" t="s">
        <v>11</v>
      </c>
      <c r="D10" s="61"/>
      <c r="E10" s="62" t="s">
        <v>12</v>
      </c>
      <c r="F10" s="62"/>
      <c r="G10" s="62" t="s">
        <v>13</v>
      </c>
      <c r="H10" s="62"/>
      <c r="I10" s="63"/>
      <c r="J10" s="61" t="s">
        <v>14</v>
      </c>
    </row>
    <row r="11" s="64" customFormat="true" ht="30" hidden="false" customHeight="true" outlineLevel="0" collapsed="false">
      <c r="A11" s="60"/>
      <c r="B11" s="60"/>
      <c r="C11" s="61"/>
      <c r="D11" s="61"/>
      <c r="E11" s="65" t="s">
        <v>15</v>
      </c>
      <c r="F11" s="65" t="s">
        <v>16</v>
      </c>
      <c r="G11" s="65" t="s">
        <v>15</v>
      </c>
      <c r="H11" s="65" t="s">
        <v>16</v>
      </c>
      <c r="I11" s="66"/>
      <c r="J11" s="61"/>
    </row>
    <row r="12" s="64" customFormat="true" ht="15.9" hidden="false" customHeight="true" outlineLevel="0" collapsed="false">
      <c r="A12" s="67" t="n">
        <v>1</v>
      </c>
      <c r="B12" s="68" t="s">
        <v>243</v>
      </c>
      <c r="C12" s="69" t="s">
        <v>244</v>
      </c>
      <c r="D12" s="69" t="s">
        <v>245</v>
      </c>
      <c r="E12" s="67" t="n">
        <v>88</v>
      </c>
      <c r="F12" s="70" t="str">
        <f aca="false">IF(AND(E12&gt;=90),"XS",IF(AND(E12&gt;=80),"Tốt",IF(AND(E12&gt;=70),"Khá",IF(AND(E12&gt;=60),"TB",IF(AND(E12&gt;=50),"TB",IF(AND(E12&lt;50),IF(AND(E12&gt;0),"Yếu",IF(AND(E12=0),"Không XL"," "))))))))</f>
        <v>Tốt</v>
      </c>
      <c r="G12" s="71" t="n">
        <f aca="false">ROUND(I12,1)*10</f>
        <v>88</v>
      </c>
      <c r="H12" s="72" t="str">
        <f aca="false">IF(AND(G12&gt;=90),"XS",IF(AND(G12&gt;=80),"Tốt",IF(AND(G12&gt;=70),"Khá",IF(AND(G12&gt;=60),"TB",IF(AND(G12&gt;=50),"TB",IF(AND(G12&lt;50),IF(AND(G12&gt;0),"Yếu",IF(AND(G12=0),"Không XL"," "))))))))</f>
        <v>Tốt</v>
      </c>
      <c r="I12" s="73" t="n">
        <v>8.84</v>
      </c>
      <c r="J12" s="74"/>
    </row>
    <row r="13" s="64" customFormat="true" ht="15.9" hidden="false" customHeight="true" outlineLevel="0" collapsed="false">
      <c r="A13" s="67" t="n">
        <v>2</v>
      </c>
      <c r="B13" s="68" t="s">
        <v>246</v>
      </c>
      <c r="C13" s="69" t="s">
        <v>247</v>
      </c>
      <c r="D13" s="69" t="s">
        <v>245</v>
      </c>
      <c r="E13" s="67" t="n">
        <v>50</v>
      </c>
      <c r="F13" s="70" t="str">
        <f aca="false">IF(AND(E13&gt;=90),"XS",IF(AND(E13&gt;=80),"Tốt",IF(AND(E13&gt;=70),"Khá",IF(AND(E13&gt;=60),"TB",IF(AND(E13&gt;=50),"TB",IF(AND(E13&lt;50),IF(AND(E13&gt;0),"Yếu",IF(AND(E13=0),"Không XL"," "))))))))</f>
        <v>TB</v>
      </c>
      <c r="G13" s="71" t="n">
        <v>50</v>
      </c>
      <c r="H13" s="72" t="str">
        <f aca="false">IF(AND(G13&gt;=90),"XS",IF(AND(G13&gt;=80),"Tốt",IF(AND(G13&gt;=70),"Khá",IF(AND(G13&gt;=60),"TB",IF(AND(G13&gt;=50),"TB",IF(AND(G13&lt;50),IF(AND(G13&gt;0),"Yếu",IF(AND(G13=0),"Không XL"," "))))))))</f>
        <v>TB</v>
      </c>
      <c r="I13" s="73" t="n">
        <v>4.09</v>
      </c>
      <c r="J13" s="74"/>
    </row>
    <row r="14" s="64" customFormat="true" ht="15.9" hidden="false" customHeight="true" outlineLevel="0" collapsed="false">
      <c r="A14" s="67" t="n">
        <v>3</v>
      </c>
      <c r="B14" s="68" t="s">
        <v>248</v>
      </c>
      <c r="C14" s="69" t="s">
        <v>205</v>
      </c>
      <c r="D14" s="69" t="s">
        <v>34</v>
      </c>
      <c r="E14" s="67" t="n">
        <v>69</v>
      </c>
      <c r="F14" s="70" t="str">
        <f aca="false">IF(AND(E14&gt;=90),"XS",IF(AND(E14&gt;=80),"Tốt",IF(AND(E14&gt;=70),"Khá",IF(AND(E14&gt;=60),"TB",IF(AND(E14&gt;=50),"TB",IF(AND(E14&lt;50),IF(AND(E14&gt;0),"Yếu",IF(AND(E14=0),"Không XL"," "))))))))</f>
        <v>TB</v>
      </c>
      <c r="G14" s="71" t="n">
        <f aca="false">ROUND(I14,1)*10</f>
        <v>69</v>
      </c>
      <c r="H14" s="72" t="str">
        <f aca="false">IF(AND(G14&gt;=90),"XS",IF(AND(G14&gt;=80),"Tốt",IF(AND(G14&gt;=70),"Khá",IF(AND(G14&gt;=60),"TB",IF(AND(G14&gt;=50),"TB",IF(AND(G14&lt;50),IF(AND(G14&gt;0),"Yếu",IF(AND(G14=0),"Không XL"," "))))))))</f>
        <v>TB</v>
      </c>
      <c r="I14" s="73" t="n">
        <v>6.85</v>
      </c>
      <c r="J14" s="74"/>
    </row>
    <row r="15" s="64" customFormat="true" ht="15.9" hidden="false" customHeight="true" outlineLevel="0" collapsed="false">
      <c r="A15" s="67" t="n">
        <v>4</v>
      </c>
      <c r="B15" s="68" t="s">
        <v>249</v>
      </c>
      <c r="C15" s="69" t="s">
        <v>250</v>
      </c>
      <c r="D15" s="69" t="s">
        <v>251</v>
      </c>
      <c r="E15" s="67" t="n">
        <v>84</v>
      </c>
      <c r="F15" s="70" t="str">
        <f aca="false">IF(AND(E15&gt;=90),"XS",IF(AND(E15&gt;=80),"Tốt",IF(AND(E15&gt;=70),"Khá",IF(AND(E15&gt;=60),"TB",IF(AND(E15&gt;=50),"TB",IF(AND(E15&lt;50),IF(AND(E15&gt;0),"Yếu",IF(AND(E15=0),"Không XL"," "))))))))</f>
        <v>Tốt</v>
      </c>
      <c r="G15" s="71" t="n">
        <f aca="false">ROUND(I15,1)*10</f>
        <v>84</v>
      </c>
      <c r="H15" s="72" t="str">
        <f aca="false">IF(AND(G15&gt;=90),"XS",IF(AND(G15&gt;=80),"Tốt",IF(AND(G15&gt;=70),"Khá",IF(AND(G15&gt;=60),"TB",IF(AND(G15&gt;=50),"TB",IF(AND(G15&lt;50),IF(AND(G15&gt;0),"Yếu",IF(AND(G15=0),"Không XL"," "))))))))</f>
        <v>Tốt</v>
      </c>
      <c r="I15" s="70" t="n">
        <v>8.41</v>
      </c>
      <c r="J15" s="75"/>
    </row>
    <row r="16" s="64" customFormat="true" ht="15.9" hidden="false" customHeight="true" outlineLevel="0" collapsed="false">
      <c r="A16" s="67" t="n">
        <v>5</v>
      </c>
      <c r="B16" s="68" t="s">
        <v>252</v>
      </c>
      <c r="C16" s="69" t="s">
        <v>253</v>
      </c>
      <c r="D16" s="69" t="s">
        <v>42</v>
      </c>
      <c r="E16" s="67" t="n">
        <v>75</v>
      </c>
      <c r="F16" s="70" t="str">
        <f aca="false">IF(AND(E16&gt;=90),"XS",IF(AND(E16&gt;=80),"Tốt",IF(AND(E16&gt;=70),"Khá",IF(AND(E16&gt;=60),"TB",IF(AND(E16&gt;=50),"TB",IF(AND(E16&lt;50),IF(AND(E16&gt;0),"Yếu",IF(AND(E16=0),"Không XL"," "))))))))</f>
        <v>Khá</v>
      </c>
      <c r="G16" s="71" t="n">
        <f aca="false">ROUND(I16,1)*10</f>
        <v>75</v>
      </c>
      <c r="H16" s="72" t="str">
        <f aca="false">IF(AND(G16&gt;=90),"XS",IF(AND(G16&gt;=80),"Tốt",IF(AND(G16&gt;=70),"Khá",IF(AND(G16&gt;=60),"TB",IF(AND(G16&gt;=50),"TB",IF(AND(G16&lt;50),IF(AND(G16&gt;0),"Yếu",IF(AND(G16=0),"Không XL"," "))))))))</f>
        <v>Khá</v>
      </c>
      <c r="I16" s="70" t="n">
        <v>7.54</v>
      </c>
      <c r="J16" s="75"/>
    </row>
    <row r="17" s="64" customFormat="true" ht="13.8" hidden="false" customHeight="false" outlineLevel="0" collapsed="false">
      <c r="A17" s="67" t="n">
        <v>6</v>
      </c>
      <c r="B17" s="68" t="s">
        <v>254</v>
      </c>
      <c r="C17" s="69" t="s">
        <v>255</v>
      </c>
      <c r="D17" s="69" t="s">
        <v>256</v>
      </c>
      <c r="E17" s="67" t="n">
        <v>50</v>
      </c>
      <c r="F17" s="70" t="str">
        <f aca="false">IF(AND(E17&gt;=90),"XS",IF(AND(E17&gt;=80),"Tốt",IF(AND(E17&gt;=70),"Khá",IF(AND(E17&gt;=60),"TB",IF(AND(E17&gt;=50),"TB",IF(AND(E17&lt;50),IF(AND(E17&gt;0),"Yếu",IF(AND(E17=0),"Không XL"," "))))))))</f>
        <v>TB</v>
      </c>
      <c r="G17" s="71" t="n">
        <v>50</v>
      </c>
      <c r="H17" s="72" t="str">
        <f aca="false">IF(AND(G17&gt;=90),"XS",IF(AND(G17&gt;=80),"Tốt",IF(AND(G17&gt;=70),"Khá",IF(AND(G17&gt;=60),"TB",IF(AND(G17&gt;=50),"TB",IF(AND(G17&lt;50),IF(AND(G17&gt;0),"Yếu",IF(AND(G17=0),"Không XL"," "))))))))</f>
        <v>TB</v>
      </c>
      <c r="I17" s="70" t="n">
        <v>4.21</v>
      </c>
      <c r="J17" s="75"/>
    </row>
    <row r="18" s="64" customFormat="true" ht="13.8" hidden="false" customHeight="false" outlineLevel="0" collapsed="false">
      <c r="A18" s="67" t="n">
        <v>7</v>
      </c>
      <c r="B18" s="68" t="s">
        <v>257</v>
      </c>
      <c r="C18" s="69" t="s">
        <v>205</v>
      </c>
      <c r="D18" s="69" t="s">
        <v>58</v>
      </c>
      <c r="E18" s="67" t="n">
        <v>50</v>
      </c>
      <c r="F18" s="70" t="str">
        <f aca="false">IF(AND(E18&gt;=90),"XS",IF(AND(E18&gt;=80),"Tốt",IF(AND(E18&gt;=70),"Khá",IF(AND(E18&gt;=60),"TB",IF(AND(E18&gt;=50),"TB",IF(AND(E18&lt;50),IF(AND(E18&gt;0),"Yếu",IF(AND(E18=0),"Không XL"," "))))))))</f>
        <v>TB</v>
      </c>
      <c r="G18" s="71" t="n">
        <f aca="false">ROUND(I18,1)*10</f>
        <v>50</v>
      </c>
      <c r="H18" s="72" t="str">
        <f aca="false">IF(AND(G18&gt;=90),"XS",IF(AND(G18&gt;=80),"Tốt",IF(AND(G18&gt;=70),"Khá",IF(AND(G18&gt;=60),"TB",IF(AND(G18&gt;=50),"TB",IF(AND(G18&lt;50),IF(AND(G18&gt;0),"Yếu",IF(AND(G18=0),"Không XL"," "))))))))</f>
        <v>TB</v>
      </c>
      <c r="I18" s="70" t="n">
        <v>4.99</v>
      </c>
      <c r="J18" s="75"/>
    </row>
    <row r="19" s="64" customFormat="true" ht="13.8" hidden="false" customHeight="false" outlineLevel="0" collapsed="false">
      <c r="A19" s="67" t="n">
        <v>8</v>
      </c>
      <c r="B19" s="68" t="s">
        <v>258</v>
      </c>
      <c r="C19" s="69" t="s">
        <v>205</v>
      </c>
      <c r="D19" s="69" t="s">
        <v>68</v>
      </c>
      <c r="E19" s="67" t="n">
        <v>30</v>
      </c>
      <c r="F19" s="70" t="str">
        <f aca="false">IF(AND(E19&gt;=90),"XS",IF(AND(E19&gt;=80),"Tốt",IF(AND(E19&gt;=70),"Khá",IF(AND(E19&gt;=60),"TB",IF(AND(E19&gt;=50),"TB",IF(AND(E19&lt;50),IF(AND(E19&gt;0),"Yếu",IF(AND(E19=0),"Không XL"," "))))))))</f>
        <v>Yếu</v>
      </c>
      <c r="G19" s="71" t="n">
        <v>30</v>
      </c>
      <c r="H19" s="72" t="str">
        <f aca="false">IF(AND(G19&gt;=90),"XS",IF(AND(G19&gt;=80),"Tốt",IF(AND(G19&gt;=70),"Khá",IF(AND(G19&gt;=60),"TB",IF(AND(G19&gt;=50),"TB",IF(AND(G19&lt;50),IF(AND(G19&gt;0),"Yếu",IF(AND(G19=0),"Không XL"," "))))))))</f>
        <v>Yếu</v>
      </c>
      <c r="I19" s="70" t="n">
        <v>0.89</v>
      </c>
      <c r="J19" s="75"/>
    </row>
    <row r="20" s="64" customFormat="true" ht="13.8" hidden="false" customHeight="false" outlineLevel="0" collapsed="false">
      <c r="A20" s="67" t="n">
        <v>9</v>
      </c>
      <c r="B20" s="68" t="s">
        <v>259</v>
      </c>
      <c r="C20" s="69" t="s">
        <v>260</v>
      </c>
      <c r="D20" s="69" t="s">
        <v>72</v>
      </c>
      <c r="E20" s="67" t="n">
        <v>74</v>
      </c>
      <c r="F20" s="70" t="str">
        <f aca="false">IF(AND(E20&gt;=90),"XS",IF(AND(E20&gt;=80),"Tốt",IF(AND(E20&gt;=70),"Khá",IF(AND(E20&gt;=60),"TB",IF(AND(E20&gt;=50),"TB",IF(AND(E20&lt;50),IF(AND(E20&gt;0),"Yếu",IF(AND(E20=0),"Không XL"," "))))))))</f>
        <v>Khá</v>
      </c>
      <c r="G20" s="71" t="n">
        <f aca="false">ROUND(I20,1)*10</f>
        <v>74</v>
      </c>
      <c r="H20" s="72" t="str">
        <f aca="false">IF(AND(G20&gt;=90),"XS",IF(AND(G20&gt;=80),"Tốt",IF(AND(G20&gt;=70),"Khá",IF(AND(G20&gt;=60),"TB",IF(AND(G20&gt;=50),"TB",IF(AND(G20&lt;50),IF(AND(G20&gt;0),"Yếu",IF(AND(G20=0),"Không XL"," "))))))))</f>
        <v>Khá</v>
      </c>
      <c r="I20" s="73" t="n">
        <v>7.4</v>
      </c>
      <c r="J20" s="74"/>
    </row>
    <row r="21" s="64" customFormat="true" ht="13.8" hidden="false" customHeight="false" outlineLevel="0" collapsed="false">
      <c r="A21" s="67" t="n">
        <v>10</v>
      </c>
      <c r="B21" s="68" t="s">
        <v>261</v>
      </c>
      <c r="C21" s="69" t="s">
        <v>262</v>
      </c>
      <c r="D21" s="69" t="s">
        <v>72</v>
      </c>
      <c r="E21" s="67" t="n">
        <v>62</v>
      </c>
      <c r="F21" s="70" t="str">
        <f aca="false">IF(AND(E21&gt;=90),"XS",IF(AND(E21&gt;=80),"Tốt",IF(AND(E21&gt;=70),"Khá",IF(AND(E21&gt;=60),"TB",IF(AND(E21&gt;=50),"TB",IF(AND(E21&lt;50),IF(AND(E21&gt;0),"Yếu",IF(AND(E21=0),"Không XL"," "))))))))</f>
        <v>TB</v>
      </c>
      <c r="G21" s="71" t="n">
        <f aca="false">ROUND(I21,1)*10</f>
        <v>62</v>
      </c>
      <c r="H21" s="72" t="str">
        <f aca="false">IF(AND(G21&gt;=90),"XS",IF(AND(G21&gt;=80),"Tốt",IF(AND(G21&gt;=70),"Khá",IF(AND(G21&gt;=60),"TB",IF(AND(G21&gt;=50),"TB",IF(AND(G21&lt;50),IF(AND(G21&gt;0),"Yếu",IF(AND(G21=0),"Không XL"," "))))))))</f>
        <v>TB</v>
      </c>
      <c r="I21" s="73" t="n">
        <v>6.21</v>
      </c>
      <c r="J21" s="74"/>
    </row>
    <row r="22" s="64" customFormat="true" ht="13.8" hidden="false" customHeight="false" outlineLevel="0" collapsed="false">
      <c r="A22" s="67" t="n">
        <v>11</v>
      </c>
      <c r="B22" s="68" t="s">
        <v>263</v>
      </c>
      <c r="C22" s="69" t="s">
        <v>264</v>
      </c>
      <c r="D22" s="69" t="s">
        <v>75</v>
      </c>
      <c r="E22" s="67" t="n">
        <v>61</v>
      </c>
      <c r="F22" s="70" t="str">
        <f aca="false">IF(AND(E22&gt;=90),"XS",IF(AND(E22&gt;=80),"Tốt",IF(AND(E22&gt;=70),"Khá",IF(AND(E22&gt;=60),"TB",IF(AND(E22&gt;=50),"TB",IF(AND(E22&lt;50),IF(AND(E22&gt;0),"Yếu",IF(AND(E22=0),"Không XL"," "))))))))</f>
        <v>TB</v>
      </c>
      <c r="G22" s="71" t="n">
        <f aca="false">ROUND(I22,1)*10</f>
        <v>61</v>
      </c>
      <c r="H22" s="72" t="str">
        <f aca="false">IF(AND(G22&gt;=90),"XS",IF(AND(G22&gt;=80),"Tốt",IF(AND(G22&gt;=70),"Khá",IF(AND(G22&gt;=60),"TB",IF(AND(G22&gt;=50),"TB",IF(AND(G22&lt;50),IF(AND(G22&gt;0),"Yếu",IF(AND(G22=0),"Không XL"," "))))))))</f>
        <v>TB</v>
      </c>
      <c r="I22" s="73" t="n">
        <v>6.08</v>
      </c>
      <c r="J22" s="74"/>
    </row>
    <row r="23" s="64" customFormat="true" ht="13.8" hidden="false" customHeight="false" outlineLevel="0" collapsed="false">
      <c r="A23" s="67" t="n">
        <v>12</v>
      </c>
      <c r="B23" s="68" t="s">
        <v>265</v>
      </c>
      <c r="C23" s="69" t="s">
        <v>266</v>
      </c>
      <c r="D23" s="69" t="s">
        <v>267</v>
      </c>
      <c r="E23" s="67" t="n">
        <v>63</v>
      </c>
      <c r="F23" s="70" t="str">
        <f aca="false">IF(AND(E23&gt;=90),"XS",IF(AND(E23&gt;=80),"Tốt",IF(AND(E23&gt;=70),"Khá",IF(AND(E23&gt;=60),"TB",IF(AND(E23&gt;=50),"TB",IF(AND(E23&lt;50),IF(AND(E23&gt;0),"Yếu",IF(AND(E23=0),"Không XL"," "))))))))</f>
        <v>TB</v>
      </c>
      <c r="G23" s="71" t="n">
        <f aca="false">ROUND(I23,1)*10</f>
        <v>63</v>
      </c>
      <c r="H23" s="72" t="str">
        <f aca="false">IF(AND(G23&gt;=90),"XS",IF(AND(G23&gt;=80),"Tốt",IF(AND(G23&gt;=70),"Khá",IF(AND(G23&gt;=60),"TB",IF(AND(G23&gt;=50),"TB",IF(AND(G23&lt;50),IF(AND(G23&gt;0),"Yếu",IF(AND(G23=0),"Không XL"," "))))))))</f>
        <v>TB</v>
      </c>
      <c r="I23" s="70" t="n">
        <v>6.26</v>
      </c>
      <c r="J23" s="75"/>
    </row>
    <row r="24" s="64" customFormat="true" ht="13.8" hidden="false" customHeight="false" outlineLevel="0" collapsed="false">
      <c r="A24" s="67" t="n">
        <v>13</v>
      </c>
      <c r="B24" s="68" t="s">
        <v>268</v>
      </c>
      <c r="C24" s="69" t="s">
        <v>269</v>
      </c>
      <c r="D24" s="69" t="s">
        <v>267</v>
      </c>
      <c r="E24" s="67" t="n">
        <v>53</v>
      </c>
      <c r="F24" s="70" t="str">
        <f aca="false">IF(AND(E24&gt;=90),"XS",IF(AND(E24&gt;=80),"Tốt",IF(AND(E24&gt;=70),"Khá",IF(AND(E24&gt;=60),"TB",IF(AND(E24&gt;=50),"TB",IF(AND(E24&lt;50),IF(AND(E24&gt;0),"Yếu",IF(AND(E24=0),"Không XL"," "))))))))</f>
        <v>TB</v>
      </c>
      <c r="G24" s="71" t="n">
        <f aca="false">ROUND(I24,1)*10</f>
        <v>53</v>
      </c>
      <c r="H24" s="72" t="str">
        <f aca="false">IF(AND(G24&gt;=90),"XS",IF(AND(G24&gt;=80),"Tốt",IF(AND(G24&gt;=70),"Khá",IF(AND(G24&gt;=60),"TB",IF(AND(G24&gt;=50),"TB",IF(AND(G24&lt;50),IF(AND(G24&gt;0),"Yếu",IF(AND(G24=0),"Không XL"," "))))))))</f>
        <v>TB</v>
      </c>
      <c r="I24" s="70" t="n">
        <v>5.26</v>
      </c>
      <c r="J24" s="75"/>
    </row>
    <row r="25" s="64" customFormat="true" ht="13.8" hidden="false" customHeight="false" outlineLevel="0" collapsed="false">
      <c r="A25" s="67" t="n">
        <v>14</v>
      </c>
      <c r="B25" s="68" t="s">
        <v>270</v>
      </c>
      <c r="C25" s="69" t="s">
        <v>271</v>
      </c>
      <c r="D25" s="69" t="s">
        <v>267</v>
      </c>
      <c r="E25" s="67" t="n">
        <v>74</v>
      </c>
      <c r="F25" s="70" t="str">
        <f aca="false">IF(AND(E25&gt;=90),"XS",IF(AND(E25&gt;=80),"Tốt",IF(AND(E25&gt;=70),"Khá",IF(AND(E25&gt;=60),"TB",IF(AND(E25&gt;=50),"TB",IF(AND(E25&lt;50),IF(AND(E25&gt;0),"Yếu",IF(AND(E25=0),"Không XL"," "))))))))</f>
        <v>Khá</v>
      </c>
      <c r="G25" s="71" t="n">
        <f aca="false">ROUND(I25,1)*10</f>
        <v>74</v>
      </c>
      <c r="H25" s="72" t="str">
        <f aca="false">IF(AND(G25&gt;=90),"XS",IF(AND(G25&gt;=80),"Tốt",IF(AND(G25&gt;=70),"Khá",IF(AND(G25&gt;=60),"TB",IF(AND(G25&gt;=50),"TB",IF(AND(G25&lt;50),IF(AND(G25&gt;0),"Yếu",IF(AND(G25=0),"Không XL"," "))))))))</f>
        <v>Khá</v>
      </c>
      <c r="I25" s="70" t="n">
        <v>7.4</v>
      </c>
      <c r="J25" s="75"/>
    </row>
    <row r="26" s="64" customFormat="true" ht="13.8" hidden="false" customHeight="false" outlineLevel="0" collapsed="false">
      <c r="A26" s="67" t="n">
        <v>15</v>
      </c>
      <c r="B26" s="68" t="s">
        <v>272</v>
      </c>
      <c r="C26" s="69" t="s">
        <v>273</v>
      </c>
      <c r="D26" s="69" t="s">
        <v>274</v>
      </c>
      <c r="E26" s="67" t="n">
        <v>73</v>
      </c>
      <c r="F26" s="70" t="str">
        <f aca="false">IF(AND(E26&gt;=90),"XS",IF(AND(E26&gt;=80),"Tốt",IF(AND(E26&gt;=70),"Khá",IF(AND(E26&gt;=60),"TB",IF(AND(E26&gt;=50),"TB",IF(AND(E26&lt;50),IF(AND(E26&gt;0),"Yếu",IF(AND(E26=0),"Không XL"," "))))))))</f>
        <v>Khá</v>
      </c>
      <c r="G26" s="71" t="n">
        <f aca="false">ROUND(I26,1)*10</f>
        <v>73</v>
      </c>
      <c r="H26" s="72" t="str">
        <f aca="false">IF(AND(G26&gt;=90),"XS",IF(AND(G26&gt;=80),"Tốt",IF(AND(G26&gt;=70),"Khá",IF(AND(G26&gt;=60),"TB",IF(AND(G26&gt;=50),"TB",IF(AND(G26&lt;50),IF(AND(G26&gt;0),"Yếu",IF(AND(G26=0),"Không XL"," "))))))))</f>
        <v>Khá</v>
      </c>
      <c r="I26" s="70" t="n">
        <v>7.25</v>
      </c>
      <c r="J26" s="75"/>
    </row>
    <row r="27" s="64" customFormat="true" ht="13.8" hidden="false" customHeight="false" outlineLevel="0" collapsed="false">
      <c r="A27" s="67" t="n">
        <v>16</v>
      </c>
      <c r="B27" s="68" t="s">
        <v>275</v>
      </c>
      <c r="C27" s="69" t="s">
        <v>276</v>
      </c>
      <c r="D27" s="69" t="s">
        <v>277</v>
      </c>
      <c r="E27" s="67" t="n">
        <v>56</v>
      </c>
      <c r="F27" s="70" t="str">
        <f aca="false">IF(AND(E27&gt;=90),"XS",IF(AND(E27&gt;=80),"Tốt",IF(AND(E27&gt;=70),"Khá",IF(AND(E27&gt;=60),"TB",IF(AND(E27&gt;=50),"TB",IF(AND(E27&lt;50),IF(AND(E27&gt;0),"Yếu",IF(AND(E27=0),"Không XL"," "))))))))</f>
        <v>TB</v>
      </c>
      <c r="G27" s="71" t="n">
        <f aca="false">ROUND(I27,1)*10</f>
        <v>56</v>
      </c>
      <c r="H27" s="72" t="str">
        <f aca="false">IF(AND(G27&gt;=90),"XS",IF(AND(G27&gt;=80),"Tốt",IF(AND(G27&gt;=70),"Khá",IF(AND(G27&gt;=60),"TB",IF(AND(G27&gt;=50),"TB",IF(AND(G27&lt;50),IF(AND(G27&gt;0),"Yếu",IF(AND(G27=0),"Không XL"," "))))))))</f>
        <v>TB</v>
      </c>
      <c r="I27" s="70" t="n">
        <v>5.6</v>
      </c>
      <c r="J27" s="75"/>
    </row>
    <row r="28" s="64" customFormat="true" ht="13.8" hidden="false" customHeight="false" outlineLevel="0" collapsed="false">
      <c r="A28" s="67" t="n">
        <v>17</v>
      </c>
      <c r="B28" s="68" t="s">
        <v>278</v>
      </c>
      <c r="C28" s="69" t="s">
        <v>279</v>
      </c>
      <c r="D28" s="69" t="s">
        <v>280</v>
      </c>
      <c r="E28" s="67" t="n">
        <v>40</v>
      </c>
      <c r="F28" s="70" t="str">
        <f aca="false">IF(AND(E28&gt;=90),"XS",IF(AND(E28&gt;=80),"Tốt",IF(AND(E28&gt;=70),"Khá",IF(AND(E28&gt;=60),"TB",IF(AND(E28&gt;=50),"TB",IF(AND(E28&lt;50),IF(AND(E28&gt;0),"Yếu",IF(AND(E28=0),"Không XL"," "))))))))</f>
        <v>Yếu</v>
      </c>
      <c r="G28" s="71" t="n">
        <v>40</v>
      </c>
      <c r="H28" s="72" t="str">
        <f aca="false">IF(AND(G28&gt;=90),"XS",IF(AND(G28&gt;=80),"Tốt",IF(AND(G28&gt;=70),"Khá",IF(AND(G28&gt;=60),"TB",IF(AND(G28&gt;=50),"TB",IF(AND(G28&lt;50),IF(AND(G28&gt;0),"Yếu",IF(AND(G28=0),"Không XL"," "))))))))</f>
        <v>Yếu</v>
      </c>
      <c r="I28" s="70" t="n">
        <v>2.63</v>
      </c>
      <c r="J28" s="75"/>
    </row>
    <row r="29" s="64" customFormat="true" ht="13.8" hidden="false" customHeight="false" outlineLevel="0" collapsed="false">
      <c r="A29" s="67" t="n">
        <v>18</v>
      </c>
      <c r="B29" s="68" t="s">
        <v>281</v>
      </c>
      <c r="C29" s="69" t="s">
        <v>282</v>
      </c>
      <c r="D29" s="69" t="s">
        <v>283</v>
      </c>
      <c r="E29" s="67" t="n">
        <v>69</v>
      </c>
      <c r="F29" s="70" t="str">
        <f aca="false">IF(AND(E29&gt;=90),"XS",IF(AND(E29&gt;=80),"Tốt",IF(AND(E29&gt;=70),"Khá",IF(AND(E29&gt;=60),"TB",IF(AND(E29&gt;=50),"TB",IF(AND(E29&lt;50),IF(AND(E29&gt;0),"Yếu",IF(AND(E29=0),"Không XL"," "))))))))</f>
        <v>TB</v>
      </c>
      <c r="G29" s="71" t="n">
        <f aca="false">ROUND(I29,1)*10</f>
        <v>69</v>
      </c>
      <c r="H29" s="72" t="str">
        <f aca="false">IF(AND(G29&gt;=90),"XS",IF(AND(G29&gt;=80),"Tốt",IF(AND(G29&gt;=70),"Khá",IF(AND(G29&gt;=60),"TB",IF(AND(G29&gt;=50),"TB",IF(AND(G29&lt;50),IF(AND(G29&gt;0),"Yếu",IF(AND(G29=0),"Không XL"," "))))))))</f>
        <v>TB</v>
      </c>
      <c r="I29" s="70" t="n">
        <v>6.89</v>
      </c>
      <c r="J29" s="75"/>
    </row>
    <row r="30" s="64" customFormat="true" ht="13.8" hidden="false" customHeight="false" outlineLevel="0" collapsed="false">
      <c r="A30" s="67" t="n">
        <v>19</v>
      </c>
      <c r="B30" s="68" t="s">
        <v>284</v>
      </c>
      <c r="C30" s="69" t="s">
        <v>285</v>
      </c>
      <c r="D30" s="69" t="s">
        <v>81</v>
      </c>
      <c r="E30" s="67" t="n">
        <v>30</v>
      </c>
      <c r="F30" s="70" t="str">
        <f aca="false">IF(AND(E30&gt;=90),"XS",IF(AND(E30&gt;=80),"Tốt",IF(AND(E30&gt;=70),"Khá",IF(AND(E30&gt;=60),"TB",IF(AND(E30&gt;=50),"TB",IF(AND(E30&lt;50),IF(AND(E30&gt;0),"Yếu",IF(AND(E30=0),"Không XL"," "))))))))</f>
        <v>Yếu</v>
      </c>
      <c r="G30" s="71" t="n">
        <v>30</v>
      </c>
      <c r="H30" s="72" t="str">
        <f aca="false">IF(AND(G30&gt;=90),"XS",IF(AND(G30&gt;=80),"Tốt",IF(AND(G30&gt;=70),"Khá",IF(AND(G30&gt;=60),"TB",IF(AND(G30&gt;=50),"TB",IF(AND(G30&lt;50),IF(AND(G30&gt;0),"Yếu",IF(AND(G30=0),"Không XL"," "))))))))</f>
        <v>Yếu</v>
      </c>
      <c r="I30" s="70" t="n">
        <v>1.98</v>
      </c>
      <c r="J30" s="75"/>
    </row>
    <row r="31" s="64" customFormat="true" ht="13.8" hidden="false" customHeight="false" outlineLevel="0" collapsed="false">
      <c r="A31" s="67" t="n">
        <v>20</v>
      </c>
      <c r="B31" s="68" t="s">
        <v>286</v>
      </c>
      <c r="C31" s="69" t="s">
        <v>287</v>
      </c>
      <c r="D31" s="69" t="s">
        <v>81</v>
      </c>
      <c r="E31" s="67" t="n">
        <v>80</v>
      </c>
      <c r="F31" s="70" t="str">
        <f aca="false">IF(AND(E31&gt;=90),"XS",IF(AND(E31&gt;=80),"Tốt",IF(AND(E31&gt;=70),"Khá",IF(AND(E31&gt;=60),"TB",IF(AND(E31&gt;=50),"TB",IF(AND(E31&lt;50),IF(AND(E31&gt;0),"Yếu",IF(AND(E31=0),"Không XL"," "))))))))</f>
        <v>Tốt</v>
      </c>
      <c r="G31" s="71" t="n">
        <f aca="false">ROUND(I31,1)*10</f>
        <v>80</v>
      </c>
      <c r="H31" s="72" t="str">
        <f aca="false">IF(AND(G31&gt;=90),"XS",IF(AND(G31&gt;=80),"Tốt",IF(AND(G31&gt;=70),"Khá",IF(AND(G31&gt;=60),"TB",IF(AND(G31&gt;=50),"TB",IF(AND(G31&lt;50),IF(AND(G31&gt;0),"Yếu",IF(AND(G31=0),"Không XL"," "))))))))</f>
        <v>Tốt</v>
      </c>
      <c r="I31" s="73" t="n">
        <v>7.97</v>
      </c>
      <c r="J31" s="74"/>
    </row>
    <row r="32" s="64" customFormat="true" ht="13.8" hidden="false" customHeight="false" outlineLevel="0" collapsed="false">
      <c r="A32" s="67" t="n">
        <v>21</v>
      </c>
      <c r="B32" s="68" t="s">
        <v>288</v>
      </c>
      <c r="C32" s="69" t="s">
        <v>289</v>
      </c>
      <c r="D32" s="69" t="s">
        <v>81</v>
      </c>
      <c r="E32" s="67" t="n">
        <v>69</v>
      </c>
      <c r="F32" s="70" t="str">
        <f aca="false">IF(AND(E32&gt;=90),"XS",IF(AND(E32&gt;=80),"Tốt",IF(AND(E32&gt;=70),"Khá",IF(AND(E32&gt;=60),"TB",IF(AND(E32&gt;=50),"TB",IF(AND(E32&lt;50),IF(AND(E32&gt;0),"Yếu",IF(AND(E32=0),"Không XL"," "))))))))</f>
        <v>TB</v>
      </c>
      <c r="G32" s="71" t="n">
        <f aca="false">ROUND(I32,1)*10</f>
        <v>69</v>
      </c>
      <c r="H32" s="72" t="str">
        <f aca="false">IF(AND(G32&gt;=90),"XS",IF(AND(G32&gt;=80),"Tốt",IF(AND(G32&gt;=70),"Khá",IF(AND(G32&gt;=60),"TB",IF(AND(G32&gt;=50),"TB",IF(AND(G32&lt;50),IF(AND(G32&gt;0),"Yếu",IF(AND(G32=0),"Không XL"," "))))))))</f>
        <v>TB</v>
      </c>
      <c r="I32" s="70" t="n">
        <v>6.91</v>
      </c>
      <c r="J32" s="75"/>
    </row>
    <row r="33" s="64" customFormat="true" ht="13.8" hidden="false" customHeight="false" outlineLevel="0" collapsed="false">
      <c r="A33" s="67" t="n">
        <v>22</v>
      </c>
      <c r="B33" s="68" t="s">
        <v>290</v>
      </c>
      <c r="C33" s="69" t="s">
        <v>291</v>
      </c>
      <c r="D33" s="69" t="s">
        <v>86</v>
      </c>
      <c r="E33" s="67" t="n">
        <v>50</v>
      </c>
      <c r="F33" s="70" t="str">
        <f aca="false">IF(AND(E33&gt;=90),"XS",IF(AND(E33&gt;=80),"Tốt",IF(AND(E33&gt;=70),"Khá",IF(AND(E33&gt;=60),"TB",IF(AND(E33&gt;=50),"TB",IF(AND(E33&lt;50),IF(AND(E33&gt;0),"Yếu",IF(AND(E33=0),"Không XL"," "))))))))</f>
        <v>TB</v>
      </c>
      <c r="G33" s="71" t="n">
        <v>50</v>
      </c>
      <c r="H33" s="72" t="str">
        <f aca="false">IF(AND(G33&gt;=90),"XS",IF(AND(G33&gt;=80),"Tốt",IF(AND(G33&gt;=70),"Khá",IF(AND(G33&gt;=60),"TB",IF(AND(G33&gt;=50),"TB",IF(AND(G33&lt;50),IF(AND(G33&gt;0),"Yếu",IF(AND(G33=0),"Không XL"," "))))))))</f>
        <v>TB</v>
      </c>
      <c r="I33" s="70" t="n">
        <v>3.85</v>
      </c>
      <c r="J33" s="75"/>
    </row>
    <row r="34" s="64" customFormat="true" ht="13.8" hidden="false" customHeight="false" outlineLevel="0" collapsed="false">
      <c r="A34" s="67" t="n">
        <v>23</v>
      </c>
      <c r="B34" s="68" t="s">
        <v>292</v>
      </c>
      <c r="C34" s="69" t="s">
        <v>293</v>
      </c>
      <c r="D34" s="69" t="s">
        <v>200</v>
      </c>
      <c r="E34" s="67" t="n">
        <v>63</v>
      </c>
      <c r="F34" s="70" t="str">
        <f aca="false">IF(AND(E34&gt;=90),"XS",IF(AND(E34&gt;=80),"Tốt",IF(AND(E34&gt;=70),"Khá",IF(AND(E34&gt;=60),"TB",IF(AND(E34&gt;=50),"TB",IF(AND(E34&lt;50),IF(AND(E34&gt;0),"Yếu",IF(AND(E34=0),"Không XL"," "))))))))</f>
        <v>TB</v>
      </c>
      <c r="G34" s="71" t="n">
        <f aca="false">ROUND(I34,1)*10</f>
        <v>63</v>
      </c>
      <c r="H34" s="72" t="str">
        <f aca="false">IF(AND(G34&gt;=90),"XS",IF(AND(G34&gt;=80),"Tốt",IF(AND(G34&gt;=70),"Khá",IF(AND(G34&gt;=60),"TB",IF(AND(G34&gt;=50),"TB",IF(AND(G34&lt;50),IF(AND(G34&gt;0),"Yếu",IF(AND(G34=0),"Không XL"," "))))))))</f>
        <v>TB</v>
      </c>
      <c r="I34" s="70" t="n">
        <v>6.3</v>
      </c>
      <c r="J34" s="75"/>
    </row>
    <row r="35" s="64" customFormat="true" ht="13.8" hidden="false" customHeight="false" outlineLevel="0" collapsed="false">
      <c r="A35" s="67" t="n">
        <v>24</v>
      </c>
      <c r="B35" s="68" t="s">
        <v>294</v>
      </c>
      <c r="C35" s="69" t="s">
        <v>150</v>
      </c>
      <c r="D35" s="69" t="s">
        <v>206</v>
      </c>
      <c r="E35" s="67" t="n">
        <v>64</v>
      </c>
      <c r="F35" s="70" t="str">
        <f aca="false">IF(AND(E35&gt;=90),"XS",IF(AND(E35&gt;=80),"Tốt",IF(AND(E35&gt;=70),"Khá",IF(AND(E35&gt;=60),"TB",IF(AND(E35&gt;=50),"TB",IF(AND(E35&lt;50),IF(AND(E35&gt;0),"Yếu",IF(AND(E35=0),"Không XL"," "))))))))</f>
        <v>TB</v>
      </c>
      <c r="G35" s="71" t="n">
        <f aca="false">ROUND(I35,1)*10</f>
        <v>64</v>
      </c>
      <c r="H35" s="72" t="str">
        <f aca="false">IF(AND(G35&gt;=90),"XS",IF(AND(G35&gt;=80),"Tốt",IF(AND(G35&gt;=70),"Khá",IF(AND(G35&gt;=60),"TB",IF(AND(G35&gt;=50),"TB",IF(AND(G35&lt;50),IF(AND(G35&gt;0),"Yếu",IF(AND(G35=0),"Không XL"," "))))))))</f>
        <v>TB</v>
      </c>
      <c r="I35" s="70" t="n">
        <v>6.43</v>
      </c>
      <c r="J35" s="75"/>
    </row>
    <row r="36" s="64" customFormat="true" ht="13.8" hidden="false" customHeight="false" outlineLevel="0" collapsed="false">
      <c r="A36" s="67" t="n">
        <v>25</v>
      </c>
      <c r="B36" s="68" t="s">
        <v>295</v>
      </c>
      <c r="C36" s="69" t="s">
        <v>296</v>
      </c>
      <c r="D36" s="69" t="s">
        <v>206</v>
      </c>
      <c r="E36" s="67" t="n">
        <v>67</v>
      </c>
      <c r="F36" s="70" t="str">
        <f aca="false">IF(AND(E36&gt;=90),"XS",IF(AND(E36&gt;=80),"Tốt",IF(AND(E36&gt;=70),"Khá",IF(AND(E36&gt;=60),"TB",IF(AND(E36&gt;=50),"TB",IF(AND(E36&lt;50),IF(AND(E36&gt;0),"Yếu",IF(AND(E36=0),"Không XL"," "))))))))</f>
        <v>TB</v>
      </c>
      <c r="G36" s="71" t="n">
        <f aca="false">ROUND(I36,1)*10</f>
        <v>67</v>
      </c>
      <c r="H36" s="72" t="str">
        <f aca="false">IF(AND(G36&gt;=90),"XS",IF(AND(G36&gt;=80),"Tốt",IF(AND(G36&gt;=70),"Khá",IF(AND(G36&gt;=60),"TB",IF(AND(G36&gt;=50),"TB",IF(AND(G36&lt;50),IF(AND(G36&gt;0),"Yếu",IF(AND(G36=0),"Không XL"," "))))))))</f>
        <v>TB</v>
      </c>
      <c r="I36" s="70" t="n">
        <v>6.68</v>
      </c>
      <c r="J36" s="75"/>
    </row>
    <row r="37" s="64" customFormat="true" ht="13.8" hidden="false" customHeight="false" outlineLevel="0" collapsed="false">
      <c r="A37" s="67" t="n">
        <v>26</v>
      </c>
      <c r="B37" s="68" t="s">
        <v>297</v>
      </c>
      <c r="C37" s="69" t="s">
        <v>147</v>
      </c>
      <c r="D37" s="69" t="s">
        <v>298</v>
      </c>
      <c r="E37" s="67" t="n">
        <v>83</v>
      </c>
      <c r="F37" s="70" t="str">
        <f aca="false">IF(AND(E37&gt;=90),"XS",IF(AND(E37&gt;=80),"Tốt",IF(AND(E37&gt;=70),"Khá",IF(AND(E37&gt;=60),"TB",IF(AND(E37&gt;=50),"TB",IF(AND(E37&lt;50),IF(AND(E37&gt;0),"Yếu",IF(AND(E37=0),"Không XL"," "))))))))</f>
        <v>Tốt</v>
      </c>
      <c r="G37" s="71" t="n">
        <f aca="false">ROUND(I37,1)*10+6</f>
        <v>83</v>
      </c>
      <c r="H37" s="72" t="str">
        <f aca="false">IF(AND(G37&gt;=90),"XS",IF(AND(G37&gt;=80),"Tốt",IF(AND(G37&gt;=70),"Khá",IF(AND(G37&gt;=60),"TB",IF(AND(G37&gt;=50),"TB",IF(AND(G37&lt;50),IF(AND(G37&gt;0),"Yếu",IF(AND(G37=0),"Không XL"," "))))))))</f>
        <v>Tốt</v>
      </c>
      <c r="I37" s="70" t="n">
        <v>7.65</v>
      </c>
      <c r="J37" s="75" t="s">
        <v>65</v>
      </c>
    </row>
    <row r="38" s="64" customFormat="true" ht="13.8" hidden="false" customHeight="false" outlineLevel="0" collapsed="false">
      <c r="A38" s="67" t="n">
        <v>27</v>
      </c>
      <c r="B38" s="68" t="s">
        <v>299</v>
      </c>
      <c r="C38" s="69" t="s">
        <v>300</v>
      </c>
      <c r="D38" s="69" t="s">
        <v>301</v>
      </c>
      <c r="E38" s="67" t="n">
        <v>50</v>
      </c>
      <c r="F38" s="70" t="str">
        <f aca="false">IF(AND(E38&gt;=90),"XS",IF(AND(E38&gt;=80),"Tốt",IF(AND(E38&gt;=70),"Khá",IF(AND(E38&gt;=60),"TB",IF(AND(E38&gt;=50),"TB",IF(AND(E38&lt;50),IF(AND(E38&gt;0),"Yếu",IF(AND(E38=0),"Không XL"," "))))))))</f>
        <v>TB</v>
      </c>
      <c r="G38" s="71" t="n">
        <f aca="false">ROUND(I38,1)*10</f>
        <v>50</v>
      </c>
      <c r="H38" s="72" t="str">
        <f aca="false">IF(AND(G38&gt;=90),"XS",IF(AND(G38&gt;=80),"Tốt",IF(AND(G38&gt;=70),"Khá",IF(AND(G38&gt;=60),"TB",IF(AND(G38&gt;=50),"TB",IF(AND(G38&lt;50),IF(AND(G38&gt;0),"Yếu",IF(AND(G38=0),"Không XL"," "))))))))</f>
        <v>TB</v>
      </c>
      <c r="I38" s="73" t="n">
        <v>5.02</v>
      </c>
      <c r="J38" s="74"/>
    </row>
    <row r="39" s="64" customFormat="true" ht="13.8" hidden="false" customHeight="false" outlineLevel="0" collapsed="false">
      <c r="A39" s="67" t="n">
        <v>28</v>
      </c>
      <c r="B39" s="68" t="s">
        <v>302</v>
      </c>
      <c r="C39" s="69" t="s">
        <v>303</v>
      </c>
      <c r="D39" s="69" t="s">
        <v>209</v>
      </c>
      <c r="E39" s="67" t="n">
        <v>30</v>
      </c>
      <c r="F39" s="70" t="str">
        <f aca="false">IF(AND(E39&gt;=90),"XS",IF(AND(E39&gt;=80),"Tốt",IF(AND(E39&gt;=70),"Khá",IF(AND(E39&gt;=60),"TB",IF(AND(E39&gt;=50),"TB",IF(AND(E39&lt;50),IF(AND(E39&gt;0),"Yếu",IF(AND(E39=0),"Không XL"," "))))))))</f>
        <v>Yếu</v>
      </c>
      <c r="G39" s="71" t="n">
        <v>30</v>
      </c>
      <c r="H39" s="72" t="str">
        <f aca="false">IF(AND(G39&gt;=90),"XS",IF(AND(G39&gt;=80),"Tốt",IF(AND(G39&gt;=70),"Khá",IF(AND(G39&gt;=60),"TB",IF(AND(G39&gt;=50),"TB",IF(AND(G39&lt;50),IF(AND(G39&gt;0),"Yếu",IF(AND(G39=0),"Không XL"," "))))))))</f>
        <v>Yếu</v>
      </c>
      <c r="I39" s="70" t="n">
        <v>1.97</v>
      </c>
      <c r="J39" s="75"/>
    </row>
    <row r="40" s="64" customFormat="true" ht="13.8" hidden="false" customHeight="false" outlineLevel="0" collapsed="false">
      <c r="A40" s="67" t="n">
        <v>29</v>
      </c>
      <c r="B40" s="68" t="s">
        <v>304</v>
      </c>
      <c r="C40" s="69" t="s">
        <v>305</v>
      </c>
      <c r="D40" s="69" t="s">
        <v>106</v>
      </c>
      <c r="E40" s="67" t="n">
        <v>71</v>
      </c>
      <c r="F40" s="70" t="str">
        <f aca="false">IF(AND(E40&gt;=90),"XS",IF(AND(E40&gt;=80),"Tốt",IF(AND(E40&gt;=70),"Khá",IF(AND(E40&gt;=60),"TB",IF(AND(E40&gt;=50),"TB",IF(AND(E40&lt;50),IF(AND(E40&gt;0),"Yếu",IF(AND(E40=0),"Không XL"," "))))))))</f>
        <v>Khá</v>
      </c>
      <c r="G40" s="71" t="n">
        <f aca="false">ROUND(I40,1)*10</f>
        <v>71</v>
      </c>
      <c r="H40" s="72" t="str">
        <f aca="false">IF(AND(G40&gt;=90),"XS",IF(AND(G40&gt;=80),"Tốt",IF(AND(G40&gt;=70),"Khá",IF(AND(G40&gt;=60),"TB",IF(AND(G40&gt;=50),"TB",IF(AND(G40&lt;50),IF(AND(G40&gt;0),"Yếu",IF(AND(G40=0),"Không XL"," "))))))))</f>
        <v>Khá</v>
      </c>
      <c r="I40" s="73" t="n">
        <v>7.1</v>
      </c>
      <c r="J40" s="74"/>
    </row>
    <row r="41" s="64" customFormat="true" ht="13.8" hidden="false" customHeight="false" outlineLevel="0" collapsed="false">
      <c r="A41" s="67" t="n">
        <v>30</v>
      </c>
      <c r="B41" s="68" t="s">
        <v>306</v>
      </c>
      <c r="C41" s="69" t="s">
        <v>307</v>
      </c>
      <c r="D41" s="69" t="s">
        <v>308</v>
      </c>
      <c r="E41" s="67" t="n">
        <v>62</v>
      </c>
      <c r="F41" s="70" t="str">
        <f aca="false">IF(AND(E41&gt;=90),"XS",IF(AND(E41&gt;=80),"Tốt",IF(AND(E41&gt;=70),"Khá",IF(AND(E41&gt;=60),"TB",IF(AND(E41&gt;=50),"TB",IF(AND(E41&lt;50),IF(AND(E41&gt;0),"Yếu",IF(AND(E41=0),"Không XL"," "))))))))</f>
        <v>TB</v>
      </c>
      <c r="G41" s="71" t="n">
        <f aca="false">ROUND(I41,1)*10</f>
        <v>62</v>
      </c>
      <c r="H41" s="72" t="str">
        <f aca="false">IF(AND(G41&gt;=90),"XS",IF(AND(G41&gt;=80),"Tốt",IF(AND(G41&gt;=70),"Khá",IF(AND(G41&gt;=60),"TB",IF(AND(G41&gt;=50),"TB",IF(AND(G41&lt;50),IF(AND(G41&gt;0),"Yếu",IF(AND(G41=0),"Không XL"," "))))))))</f>
        <v>TB</v>
      </c>
      <c r="I41" s="73" t="n">
        <v>6.19</v>
      </c>
      <c r="J41" s="74"/>
    </row>
    <row r="42" s="64" customFormat="true" ht="13.8" hidden="false" customHeight="false" outlineLevel="0" collapsed="false">
      <c r="A42" s="67" t="n">
        <v>31</v>
      </c>
      <c r="B42" s="68" t="s">
        <v>309</v>
      </c>
      <c r="C42" s="69" t="s">
        <v>310</v>
      </c>
      <c r="D42" s="69" t="s">
        <v>109</v>
      </c>
      <c r="E42" s="67" t="n">
        <v>75</v>
      </c>
      <c r="F42" s="70" t="str">
        <f aca="false">IF(AND(E42&gt;=90),"XS",IF(AND(E42&gt;=80),"Tốt",IF(AND(E42&gt;=70),"Khá",IF(AND(E42&gt;=60),"TB",IF(AND(E42&gt;=50),"TB",IF(AND(E42&lt;50),IF(AND(E42&gt;0),"Yếu",IF(AND(E42=0),"Không XL"," "))))))))</f>
        <v>Khá</v>
      </c>
      <c r="G42" s="71" t="n">
        <f aca="false">ROUND(I42,1)*10</f>
        <v>75</v>
      </c>
      <c r="H42" s="72" t="str">
        <f aca="false">IF(AND(G42&gt;=90),"XS",IF(AND(G42&gt;=80),"Tốt",IF(AND(G42&gt;=70),"Khá",IF(AND(G42&gt;=60),"TB",IF(AND(G42&gt;=50),"TB",IF(AND(G42&lt;50),IF(AND(G42&gt;0),"Yếu",IF(AND(G42=0),"Không XL"," "))))))))</f>
        <v>Khá</v>
      </c>
      <c r="I42" s="73" t="n">
        <v>7.53</v>
      </c>
      <c r="J42" s="74"/>
    </row>
    <row r="43" s="64" customFormat="true" ht="13.8" hidden="false" customHeight="false" outlineLevel="0" collapsed="false">
      <c r="A43" s="67" t="n">
        <v>32</v>
      </c>
      <c r="B43" s="68" t="s">
        <v>311</v>
      </c>
      <c r="C43" s="69" t="s">
        <v>312</v>
      </c>
      <c r="D43" s="69" t="s">
        <v>313</v>
      </c>
      <c r="E43" s="67" t="n">
        <v>57</v>
      </c>
      <c r="F43" s="70" t="str">
        <f aca="false">IF(AND(E43&gt;=90),"XS",IF(AND(E43&gt;=80),"Tốt",IF(AND(E43&gt;=70),"Khá",IF(AND(E43&gt;=60),"TB",IF(AND(E43&gt;=50),"TB",IF(AND(E43&lt;50),IF(AND(E43&gt;0),"Yếu",IF(AND(E43=0),"Không XL"," "))))))))</f>
        <v>TB</v>
      </c>
      <c r="G43" s="71" t="n">
        <f aca="false">ROUND(I43,1)*10</f>
        <v>57</v>
      </c>
      <c r="H43" s="72" t="str">
        <f aca="false">IF(AND(G43&gt;=90),"XS",IF(AND(G43&gt;=80),"Tốt",IF(AND(G43&gt;=70),"Khá",IF(AND(G43&gt;=60),"TB",IF(AND(G43&gt;=50),"TB",IF(AND(G43&lt;50),IF(AND(G43&gt;0),"Yếu",IF(AND(G43=0),"Không XL"," "))))))))</f>
        <v>TB</v>
      </c>
      <c r="I43" s="70" t="n">
        <v>5.67</v>
      </c>
      <c r="J43" s="75"/>
    </row>
    <row r="44" s="64" customFormat="true" ht="13.8" hidden="false" customHeight="false" outlineLevel="0" collapsed="false">
      <c r="A44" s="67" t="n">
        <v>33</v>
      </c>
      <c r="B44" s="68" t="s">
        <v>314</v>
      </c>
      <c r="C44" s="69" t="s">
        <v>315</v>
      </c>
      <c r="D44" s="69" t="s">
        <v>316</v>
      </c>
      <c r="E44" s="67" t="n">
        <v>65</v>
      </c>
      <c r="F44" s="70" t="str">
        <f aca="false">IF(AND(E44&gt;=90),"XS",IF(AND(E44&gt;=80),"Tốt",IF(AND(E44&gt;=70),"Khá",IF(AND(E44&gt;=60),"TB",IF(AND(E44&gt;=50),"TB",IF(AND(E44&lt;50),IF(AND(E44&gt;0),"Yếu",IF(AND(E44=0),"Không XL"," "))))))))</f>
        <v>TB</v>
      </c>
      <c r="G44" s="71" t="n">
        <f aca="false">ROUND(I44,1)*10</f>
        <v>65</v>
      </c>
      <c r="H44" s="72" t="str">
        <f aca="false">IF(AND(G44&gt;=90),"XS",IF(AND(G44&gt;=80),"Tốt",IF(AND(G44&gt;=70),"Khá",IF(AND(G44&gt;=60),"TB",IF(AND(G44&gt;=50),"TB",IF(AND(G44&lt;50),IF(AND(G44&gt;0),"Yếu",IF(AND(G44=0),"Không XL"," "))))))))</f>
        <v>TB</v>
      </c>
      <c r="I44" s="70" t="n">
        <v>6.47</v>
      </c>
      <c r="J44" s="75"/>
    </row>
    <row r="45" s="64" customFormat="true" ht="13.8" hidden="false" customHeight="false" outlineLevel="0" collapsed="false">
      <c r="A45" s="67" t="n">
        <v>34</v>
      </c>
      <c r="B45" s="68" t="s">
        <v>317</v>
      </c>
      <c r="C45" s="69" t="s">
        <v>318</v>
      </c>
      <c r="D45" s="69" t="s">
        <v>112</v>
      </c>
      <c r="E45" s="67" t="n">
        <v>52</v>
      </c>
      <c r="F45" s="70" t="str">
        <f aca="false">IF(AND(E45&gt;=90),"XS",IF(AND(E45&gt;=80),"Tốt",IF(AND(E45&gt;=70),"Khá",IF(AND(E45&gt;=60),"TB",IF(AND(E45&gt;=50),"TB",IF(AND(E45&lt;50),IF(AND(E45&gt;0),"Yếu",IF(AND(E45=0),"Không XL"," "))))))))</f>
        <v>TB</v>
      </c>
      <c r="G45" s="71" t="n">
        <f aca="false">ROUND(I45,1)*10</f>
        <v>52</v>
      </c>
      <c r="H45" s="72" t="str">
        <f aca="false">IF(AND(G45&gt;=90),"XS",IF(AND(G45&gt;=80),"Tốt",IF(AND(G45&gt;=70),"Khá",IF(AND(G45&gt;=60),"TB",IF(AND(G45&gt;=50),"TB",IF(AND(G45&lt;50),IF(AND(G45&gt;0),"Yếu",IF(AND(G45=0),"Không XL"," "))))))))</f>
        <v>TB</v>
      </c>
      <c r="I45" s="70" t="n">
        <v>5.2</v>
      </c>
      <c r="J45" s="75"/>
    </row>
    <row r="46" s="64" customFormat="true" ht="13.8" hidden="false" customHeight="false" outlineLevel="0" collapsed="false">
      <c r="A46" s="67" t="n">
        <v>35</v>
      </c>
      <c r="B46" s="68" t="s">
        <v>319</v>
      </c>
      <c r="C46" s="69" t="s">
        <v>320</v>
      </c>
      <c r="D46" s="69" t="s">
        <v>115</v>
      </c>
      <c r="E46" s="67" t="n">
        <v>56</v>
      </c>
      <c r="F46" s="70" t="str">
        <f aca="false">IF(AND(E46&gt;=90),"XS",IF(AND(E46&gt;=80),"Tốt",IF(AND(E46&gt;=70),"Khá",IF(AND(E46&gt;=60),"TB",IF(AND(E46&gt;=50),"TB",IF(AND(E46&lt;50),IF(AND(E46&gt;0),"Yếu",IF(AND(E46=0),"Không XL"," "))))))))</f>
        <v>TB</v>
      </c>
      <c r="G46" s="71" t="n">
        <f aca="false">ROUND(I46,1)*10</f>
        <v>56</v>
      </c>
      <c r="H46" s="72" t="str">
        <f aca="false">IF(AND(G46&gt;=90),"XS",IF(AND(G46&gt;=80),"Tốt",IF(AND(G46&gt;=70),"Khá",IF(AND(G46&gt;=60),"TB",IF(AND(G46&gt;=50),"TB",IF(AND(G46&lt;50),IF(AND(G46&gt;0),"Yếu",IF(AND(G46=0),"Không XL"," "))))))))</f>
        <v>TB</v>
      </c>
      <c r="I46" s="70" t="n">
        <v>5.59</v>
      </c>
      <c r="J46" s="75"/>
    </row>
    <row r="47" s="64" customFormat="true" ht="13.8" hidden="false" customHeight="false" outlineLevel="0" collapsed="false">
      <c r="A47" s="67" t="n">
        <v>36</v>
      </c>
      <c r="B47" s="68" t="s">
        <v>321</v>
      </c>
      <c r="C47" s="69" t="s">
        <v>322</v>
      </c>
      <c r="D47" s="69" t="s">
        <v>323</v>
      </c>
      <c r="E47" s="67" t="n">
        <v>77</v>
      </c>
      <c r="F47" s="70" t="str">
        <f aca="false">IF(AND(E47&gt;=90),"XS",IF(AND(E47&gt;=80),"Tốt",IF(AND(E47&gt;=70),"Khá",IF(AND(E47&gt;=60),"TB",IF(AND(E47&gt;=50),"TB",IF(AND(E47&lt;50),IF(AND(E47&gt;0),"Yếu",IF(AND(E47=0),"Không XL"," "))))))))</f>
        <v>Khá</v>
      </c>
      <c r="G47" s="71" t="n">
        <f aca="false">ROUND(I47,1)*10</f>
        <v>77</v>
      </c>
      <c r="H47" s="72" t="str">
        <f aca="false">IF(AND(G47&gt;=90),"XS",IF(AND(G47&gt;=80),"Tốt",IF(AND(G47&gt;=70),"Khá",IF(AND(G47&gt;=60),"TB",IF(AND(G47&gt;=50),"TB",IF(AND(G47&lt;50),IF(AND(G47&gt;0),"Yếu",IF(AND(G47=0),"Không XL"," "))))))))</f>
        <v>Khá</v>
      </c>
      <c r="I47" s="70" t="n">
        <v>7.73</v>
      </c>
      <c r="J47" s="75"/>
    </row>
    <row r="48" s="64" customFormat="true" ht="13.8" hidden="false" customHeight="false" outlineLevel="0" collapsed="false">
      <c r="A48" s="67" t="n">
        <v>37</v>
      </c>
      <c r="B48" s="68" t="s">
        <v>324</v>
      </c>
      <c r="C48" s="69" t="s">
        <v>325</v>
      </c>
      <c r="D48" s="69" t="s">
        <v>129</v>
      </c>
      <c r="E48" s="67" t="n">
        <v>89</v>
      </c>
      <c r="F48" s="70" t="str">
        <f aca="false">IF(AND(E48&gt;=90),"XS",IF(AND(E48&gt;=80),"Tốt",IF(AND(E48&gt;=70),"Khá",IF(AND(E48&gt;=60),"TB",IF(AND(E48&gt;=50),"TB",IF(AND(E48&lt;50),IF(AND(E48&gt;0),"Yếu",IF(AND(E48=0),"Không XL"," "))))))))</f>
        <v>Tốt</v>
      </c>
      <c r="G48" s="71" t="n">
        <f aca="false">ROUND(I48,1)*10+6</f>
        <v>89</v>
      </c>
      <c r="H48" s="72" t="str">
        <f aca="false">IF(AND(G48&gt;=90),"XS",IF(AND(G48&gt;=80),"Tốt",IF(AND(G48&gt;=70),"Khá",IF(AND(G48&gt;=60),"TB",IF(AND(G48&gt;=50),"TB",IF(AND(G48&lt;50),IF(AND(G48&gt;0),"Yếu",IF(AND(G48=0),"Không XL"," "))))))))</f>
        <v>Tốt</v>
      </c>
      <c r="I48" s="70" t="n">
        <v>8.32</v>
      </c>
      <c r="J48" s="75" t="s">
        <v>55</v>
      </c>
    </row>
    <row r="49" s="64" customFormat="true" ht="13.8" hidden="false" customHeight="false" outlineLevel="0" collapsed="false">
      <c r="A49" s="67" t="n">
        <v>38</v>
      </c>
      <c r="B49" s="68" t="s">
        <v>326</v>
      </c>
      <c r="C49" s="69" t="s">
        <v>327</v>
      </c>
      <c r="D49" s="69" t="s">
        <v>328</v>
      </c>
      <c r="E49" s="67" t="n">
        <v>50</v>
      </c>
      <c r="F49" s="70" t="str">
        <f aca="false">IF(AND(E49&gt;=90),"XS",IF(AND(E49&gt;=80),"Tốt",IF(AND(E49&gt;=70),"Khá",IF(AND(E49&gt;=60),"TB",IF(AND(E49&gt;=50),"TB",IF(AND(E49&lt;50),IF(AND(E49&gt;0),"Yếu",IF(AND(E49=0),"Không XL"," "))))))))</f>
        <v>TB</v>
      </c>
      <c r="G49" s="71" t="n">
        <v>50</v>
      </c>
      <c r="H49" s="72" t="str">
        <f aca="false">IF(AND(G49&gt;=90),"XS",IF(AND(G49&gt;=80),"Tốt",IF(AND(G49&gt;=70),"Khá",IF(AND(G49&gt;=60),"TB",IF(AND(G49&gt;=50),"TB",IF(AND(G49&lt;50),IF(AND(G49&gt;0),"Yếu",IF(AND(G49=0),"Không XL"," "))))))))</f>
        <v>TB</v>
      </c>
      <c r="I49" s="70" t="n">
        <v>4.35</v>
      </c>
      <c r="J49" s="75"/>
    </row>
    <row r="50" s="64" customFormat="true" ht="13.8" hidden="false" customHeight="false" outlineLevel="0" collapsed="false">
      <c r="A50" s="67" t="n">
        <v>39</v>
      </c>
      <c r="B50" s="68" t="s">
        <v>329</v>
      </c>
      <c r="C50" s="69" t="s">
        <v>205</v>
      </c>
      <c r="D50" s="69" t="s">
        <v>135</v>
      </c>
      <c r="E50" s="67" t="n">
        <v>64</v>
      </c>
      <c r="F50" s="70" t="str">
        <f aca="false">IF(AND(E50&gt;=90),"XS",IF(AND(E50&gt;=80),"Tốt",IF(AND(E50&gt;=70),"Khá",IF(AND(E50&gt;=60),"TB",IF(AND(E50&gt;=50),"TB",IF(AND(E50&lt;50),IF(AND(E50&gt;0),"Yếu",IF(AND(E50=0),"Không XL"," "))))))))</f>
        <v>TB</v>
      </c>
      <c r="G50" s="71" t="n">
        <f aca="false">ROUND(I50,1)*10</f>
        <v>64</v>
      </c>
      <c r="H50" s="72" t="str">
        <f aca="false">IF(AND(G50&gt;=90),"XS",IF(AND(G50&gt;=80),"Tốt",IF(AND(G50&gt;=70),"Khá",IF(AND(G50&gt;=60),"TB",IF(AND(G50&gt;=50),"TB",IF(AND(G50&lt;50),IF(AND(G50&gt;0),"Yếu",IF(AND(G50=0),"Không XL"," "))))))))</f>
        <v>TB</v>
      </c>
      <c r="I50" s="70" t="n">
        <v>6.43</v>
      </c>
      <c r="J50" s="75"/>
    </row>
    <row r="51" s="64" customFormat="true" ht="13.8" hidden="false" customHeight="false" outlineLevel="0" collapsed="false">
      <c r="A51" s="67" t="n">
        <v>40</v>
      </c>
      <c r="B51" s="68" t="s">
        <v>330</v>
      </c>
      <c r="C51" s="69" t="s">
        <v>331</v>
      </c>
      <c r="D51" s="69" t="s">
        <v>141</v>
      </c>
      <c r="E51" s="67" t="n">
        <v>89</v>
      </c>
      <c r="F51" s="70" t="str">
        <f aca="false">IF(AND(E51&gt;=90),"XS",IF(AND(E51&gt;=80),"Tốt",IF(AND(E51&gt;=70),"Khá",IF(AND(E51&gt;=60),"TB",IF(AND(E51&gt;=50),"TB",IF(AND(E51&lt;50),IF(AND(E51&gt;0),"Yếu",IF(AND(E51=0),"Không XL"," "))))))))</f>
        <v>Tốt</v>
      </c>
      <c r="G51" s="71" t="n">
        <f aca="false">ROUND(I51,1)*10+8</f>
        <v>89</v>
      </c>
      <c r="H51" s="72" t="str">
        <f aca="false">IF(AND(G51&gt;=90),"XS",IF(AND(G51&gt;=80),"Tốt",IF(AND(G51&gt;=70),"Khá",IF(AND(G51&gt;=60),"TB",IF(AND(G51&gt;=50),"TB",IF(AND(G51&lt;50),IF(AND(G51&gt;0),"Yếu",IF(AND(G51=0),"Không XL"," "))))))))</f>
        <v>Tốt</v>
      </c>
      <c r="I51" s="73" t="n">
        <v>8.13</v>
      </c>
      <c r="J51" s="75" t="s">
        <v>46</v>
      </c>
    </row>
    <row r="52" s="64" customFormat="true" ht="13.8" hidden="false" customHeight="false" outlineLevel="0" collapsed="false">
      <c r="A52" s="67" t="n">
        <v>41</v>
      </c>
      <c r="B52" s="68" t="s">
        <v>332</v>
      </c>
      <c r="C52" s="69" t="s">
        <v>150</v>
      </c>
      <c r="D52" s="69" t="s">
        <v>333</v>
      </c>
      <c r="E52" s="67" t="n">
        <v>76</v>
      </c>
      <c r="F52" s="70" t="str">
        <f aca="false">IF(AND(E52&gt;=90),"XS",IF(AND(E52&gt;=80),"Tốt",IF(AND(E52&gt;=70),"Khá",IF(AND(E52&gt;=60),"TB",IF(AND(E52&gt;=50),"TB",IF(AND(E52&lt;50),IF(AND(E52&gt;0),"Yếu",IF(AND(E52=0),"Không XL"," "))))))))</f>
        <v>Khá</v>
      </c>
      <c r="G52" s="71" t="n">
        <f aca="false">ROUND(I52,1)*10</f>
        <v>76</v>
      </c>
      <c r="H52" s="72" t="str">
        <f aca="false">IF(AND(G52&gt;=90),"XS",IF(AND(G52&gt;=80),"Tốt",IF(AND(G52&gt;=70),"Khá",IF(AND(G52&gt;=60),"TB",IF(AND(G52&gt;=50),"TB",IF(AND(G52&lt;50),IF(AND(G52&gt;0),"Yếu",IF(AND(G52=0),"Không XL"," "))))))))</f>
        <v>Khá</v>
      </c>
      <c r="I52" s="70" t="n">
        <v>7.58</v>
      </c>
      <c r="J52" s="75"/>
    </row>
    <row r="53" customFormat="false" ht="16.2" hidden="false" customHeight="false" outlineLevel="0" collapsed="false">
      <c r="A53" s="76"/>
      <c r="B53" s="76"/>
      <c r="C53" s="49" t="s">
        <v>17</v>
      </c>
      <c r="D53" s="49"/>
      <c r="E53" s="49"/>
      <c r="F53" s="49"/>
      <c r="G53" s="49"/>
      <c r="H53" s="49"/>
      <c r="I53" s="49"/>
      <c r="J53" s="49"/>
    </row>
    <row r="54" customFormat="false" ht="15.6" hidden="false" customHeight="false" outlineLevel="0" collapsed="false">
      <c r="C54" s="77" t="s">
        <v>18</v>
      </c>
      <c r="D54" s="78"/>
      <c r="E54" s="79" t="s">
        <v>12</v>
      </c>
      <c r="F54" s="79"/>
      <c r="G54" s="79" t="s">
        <v>19</v>
      </c>
      <c r="H54" s="79"/>
      <c r="I54" s="80"/>
      <c r="J54" s="81" t="s">
        <v>14</v>
      </c>
    </row>
    <row r="55" s="64" customFormat="true" ht="15.6" hidden="false" customHeight="false" outlineLevel="0" collapsed="false">
      <c r="C55" s="77"/>
      <c r="D55" s="82"/>
      <c r="E55" s="65" t="s">
        <v>20</v>
      </c>
      <c r="F55" s="62" t="s">
        <v>21</v>
      </c>
      <c r="G55" s="65" t="s">
        <v>20</v>
      </c>
      <c r="H55" s="62" t="s">
        <v>21</v>
      </c>
      <c r="I55" s="83"/>
      <c r="J55" s="81"/>
    </row>
    <row r="56" customFormat="false" ht="13.8" hidden="false" customHeight="false" outlineLevel="0" collapsed="false">
      <c r="C56" s="84" t="s">
        <v>22</v>
      </c>
      <c r="D56" s="85"/>
      <c r="E56" s="86" t="n">
        <f aca="false">COUNTIF(F12:F52,"XS")</f>
        <v>0</v>
      </c>
      <c r="F56" s="87" t="n">
        <f aca="false">E56*100/$A$52</f>
        <v>0</v>
      </c>
      <c r="G56" s="86" t="n">
        <f aca="false">COUNTIF(H12:H52,"XS")</f>
        <v>0</v>
      </c>
      <c r="H56" s="87" t="n">
        <f aca="false">G56*100/$A$52</f>
        <v>0</v>
      </c>
      <c r="I56" s="88"/>
      <c r="J56" s="89"/>
    </row>
    <row r="57" customFormat="false" ht="13.8" hidden="false" customHeight="false" outlineLevel="0" collapsed="false">
      <c r="C57" s="84" t="s">
        <v>23</v>
      </c>
      <c r="D57" s="85"/>
      <c r="E57" s="86" t="n">
        <f aca="false">COUNTIF(F12:F52,"Tốt")</f>
        <v>6</v>
      </c>
      <c r="F57" s="87" t="n">
        <f aca="false">E57*100/$A$52</f>
        <v>14.6341463414634</v>
      </c>
      <c r="G57" s="86" t="n">
        <f aca="false">COUNTIF(H12:H52,"Tốt")</f>
        <v>6</v>
      </c>
      <c r="H57" s="87" t="n">
        <f aca="false">G57*100/$A$52</f>
        <v>14.6341463414634</v>
      </c>
      <c r="I57" s="88"/>
      <c r="J57" s="89"/>
    </row>
    <row r="58" customFormat="false" ht="13.8" hidden="false" customHeight="false" outlineLevel="0" collapsed="false">
      <c r="C58" s="84" t="s">
        <v>24</v>
      </c>
      <c r="D58" s="85"/>
      <c r="E58" s="86" t="n">
        <f aca="false">COUNTIF(F12:F52,"Khá")</f>
        <v>8</v>
      </c>
      <c r="F58" s="87" t="n">
        <f aca="false">E58*100/$A$52</f>
        <v>19.5121951219512</v>
      </c>
      <c r="G58" s="86" t="n">
        <f aca="false">COUNTIF(H12:H52,"Khá")</f>
        <v>8</v>
      </c>
      <c r="H58" s="87" t="n">
        <f aca="false">G58*100/$A$52</f>
        <v>19.5121951219512</v>
      </c>
      <c r="I58" s="88"/>
      <c r="J58" s="89"/>
    </row>
    <row r="59" customFormat="false" ht="13.8" hidden="false" customHeight="false" outlineLevel="0" collapsed="false">
      <c r="C59" s="84" t="s">
        <v>25</v>
      </c>
      <c r="D59" s="85"/>
      <c r="E59" s="86" t="n">
        <f aca="false">COUNTIF(F12:F52,"TB")</f>
        <v>23</v>
      </c>
      <c r="F59" s="87" t="n">
        <f aca="false">E59*100/$A$52</f>
        <v>56.0975609756098</v>
      </c>
      <c r="G59" s="86" t="n">
        <f aca="false">COUNTIF(H12:H52,"TB")</f>
        <v>23</v>
      </c>
      <c r="H59" s="87" t="n">
        <f aca="false">G59*100/$A$52</f>
        <v>56.0975609756098</v>
      </c>
      <c r="I59" s="88"/>
      <c r="J59" s="89"/>
    </row>
    <row r="60" customFormat="false" ht="13.8" hidden="false" customHeight="false" outlineLevel="0" collapsed="false">
      <c r="C60" s="84" t="s">
        <v>26</v>
      </c>
      <c r="D60" s="85"/>
      <c r="E60" s="86" t="n">
        <f aca="false">COUNTIF(F12:F52,"Yếu")</f>
        <v>4</v>
      </c>
      <c r="F60" s="87" t="n">
        <f aca="false">E60*100/$A$52</f>
        <v>9.75609756097561</v>
      </c>
      <c r="G60" s="86" t="n">
        <f aca="false">COUNTIF(H12:H52,"Yếu")</f>
        <v>4</v>
      </c>
      <c r="H60" s="87" t="n">
        <f aca="false">G60*100/$A$52</f>
        <v>9.75609756097561</v>
      </c>
      <c r="I60" s="88"/>
      <c r="J60" s="89"/>
    </row>
    <row r="61" customFormat="false" ht="14.4" hidden="false" customHeight="false" outlineLevel="0" collapsed="false">
      <c r="C61" s="90" t="s">
        <v>27</v>
      </c>
      <c r="D61" s="91"/>
      <c r="E61" s="92" t="n">
        <f aca="false">COUNTIF(F12:F52,"Không XL")</f>
        <v>0</v>
      </c>
      <c r="F61" s="93" t="n">
        <f aca="false">E61*100/$A$52</f>
        <v>0</v>
      </c>
      <c r="G61" s="92" t="n">
        <f aca="false">COUNTIF(H12:H52,"Không XL")</f>
        <v>0</v>
      </c>
      <c r="H61" s="93" t="n">
        <f aca="false">G61*100/$A$52</f>
        <v>0</v>
      </c>
      <c r="I61" s="94"/>
      <c r="J61" s="95"/>
    </row>
    <row r="62" customFormat="false" ht="13.8" hidden="false" customHeight="false" outlineLevel="0" collapsed="false">
      <c r="C62" s="96"/>
      <c r="D62" s="96"/>
      <c r="F62" s="97"/>
    </row>
    <row r="63" customFormat="false" ht="15.6" hidden="false" customHeight="false" outlineLevel="0" collapsed="false">
      <c r="E63" s="98" t="s">
        <v>334</v>
      </c>
      <c r="F63" s="98"/>
      <c r="G63" s="98"/>
      <c r="H63" s="98"/>
      <c r="I63" s="98"/>
      <c r="J63" s="98"/>
    </row>
    <row r="64" customFormat="false" ht="13.8" hidden="false" customHeight="false" outlineLevel="0" collapsed="false">
      <c r="A64" s="52" t="s">
        <v>29</v>
      </c>
      <c r="B64" s="52"/>
      <c r="C64" s="52"/>
      <c r="D64" s="52"/>
      <c r="E64" s="52"/>
      <c r="F64" s="52" t="s">
        <v>12</v>
      </c>
      <c r="G64" s="52"/>
      <c r="H64" s="52"/>
      <c r="I64" s="99"/>
      <c r="J64" s="99" t="s">
        <v>30</v>
      </c>
      <c r="K64" s="100"/>
    </row>
    <row r="69" customFormat="false" ht="13.8" hidden="false" customHeight="false" outlineLevel="0" collapsed="false">
      <c r="F69" s="115" t="s">
        <v>335</v>
      </c>
      <c r="G69" s="115"/>
      <c r="H69" s="115"/>
      <c r="I69" s="116"/>
      <c r="J69" s="116" t="s">
        <v>336</v>
      </c>
    </row>
    <row r="81" customFormat="false" ht="13.8" hidden="false" customHeight="false" outlineLevel="0" collapsed="false">
      <c r="C81" s="96"/>
      <c r="D81" s="96"/>
      <c r="F81" s="97"/>
    </row>
    <row r="82" customFormat="false" ht="15.6" hidden="false" customHeight="false" outlineLevel="0" collapsed="false">
      <c r="E82" s="98"/>
      <c r="F82" s="98"/>
      <c r="G82" s="98"/>
      <c r="H82" s="98"/>
      <c r="I82" s="98"/>
      <c r="J82" s="98"/>
    </row>
    <row r="83" customFormat="false" ht="13.8" hidden="false" customHeight="false" outlineLevel="0" collapsed="false">
      <c r="A83" s="52"/>
      <c r="B83" s="52"/>
      <c r="C83" s="52"/>
      <c r="D83" s="52"/>
      <c r="E83" s="52"/>
      <c r="F83" s="52"/>
      <c r="G83" s="52"/>
      <c r="H83" s="52"/>
      <c r="I83" s="99"/>
      <c r="J83" s="100"/>
    </row>
  </sheetData>
  <sheetProtection algorithmName="SHA-512" hashValue="+yovMyMiF1kZTbPWxjR90Myc4bq8korqpojpPHVeRlyeYQ9xXNG5MsU8oFGMKzPqIaG2uHeb8UpAz7UEQx0i7Q==" saltValue="ZFKdHUGptZFe46YDyoqAnQ==" spinCount="100000" sheet="true" objects="true" scenarios="true"/>
  <mergeCells count="28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53:J53"/>
    <mergeCell ref="C54:C55"/>
    <mergeCell ref="E54:F54"/>
    <mergeCell ref="G54:H54"/>
    <mergeCell ref="J54:J55"/>
    <mergeCell ref="E63:J63"/>
    <mergeCell ref="A64:E64"/>
    <mergeCell ref="F64:H64"/>
    <mergeCell ref="F69:H69"/>
    <mergeCell ref="E82:J82"/>
    <mergeCell ref="A83:E83"/>
    <mergeCell ref="F83:H83"/>
  </mergeCells>
  <conditionalFormatting sqref="F12:F52 H12:I52">
    <cfRule type="cellIs" priority="2" operator="equal" aboveAverage="0" equalAverage="0" bottom="0" percent="0" rank="0" text="" dxfId="9">
      <formula>"SVG"</formula>
    </cfRule>
    <cfRule type="cellIs" priority="3" operator="equal" aboveAverage="0" equalAverage="0" bottom="0" percent="0" rank="0" text="" dxfId="10">
      <formula>"SVXS"</formula>
    </cfRule>
  </conditionalFormatting>
  <conditionalFormatting sqref="G12:G52">
    <cfRule type="cellIs" priority="4" operator="lessThanOrEqual" aboveAverage="0" equalAverage="0" bottom="0" percent="0" rank="0" text="" dxfId="11">
      <formula>30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91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88"/>
  <sheetViews>
    <sheetView showFormulas="false" showGridLines="true" showRowColHeaders="true" showZeros="true" rightToLeft="false" tabSelected="false" showOutlineSymbols="true" defaultGridColor="true" view="normal" topLeftCell="A24" colorId="64" zoomScale="100" zoomScaleNormal="100" zoomScalePageLayoutView="100" workbookViewId="0">
      <selection pane="topLeft" activeCell="I28" activeCellId="0" sqref="I28"/>
    </sheetView>
  </sheetViews>
  <sheetFormatPr defaultRowHeight="13.8" zeroHeight="false" outlineLevelRow="0" outlineLevelCol="0"/>
  <cols>
    <col collapsed="false" customWidth="true" hidden="false" outlineLevel="0" max="1" min="1" style="46" width="6.77"/>
    <col collapsed="false" customWidth="true" hidden="false" outlineLevel="0" max="2" min="2" style="46" width="11.78"/>
    <col collapsed="false" customWidth="true" hidden="false" outlineLevel="0" max="3" min="3" style="46" width="23.78"/>
    <col collapsed="false" customWidth="true" hidden="false" outlineLevel="0" max="4" min="4" style="46" width="8.78"/>
    <col collapsed="false" customWidth="true" hidden="false" outlineLevel="0" max="8" min="5" style="46" width="9.66"/>
    <col collapsed="false" customWidth="true" hidden="true" outlineLevel="0" max="9" min="9" style="46" width="9.66"/>
    <col collapsed="false" customWidth="true" hidden="false" outlineLevel="0" max="10" min="10" style="46" width="20.78"/>
    <col collapsed="false" customWidth="true" hidden="false" outlineLevel="0" max="1025" min="11" style="46" width="9.33"/>
  </cols>
  <sheetData>
    <row r="1" customFormat="false" ht="15" hidden="false" customHeight="true" outlineLevel="0" collapsed="false">
      <c r="J1" s="47" t="s">
        <v>0</v>
      </c>
    </row>
    <row r="2" customFormat="false" ht="17.1" hidden="false" customHeight="true" outlineLevel="0" collapsed="false">
      <c r="A2" s="48" t="s">
        <v>1</v>
      </c>
      <c r="B2" s="48"/>
      <c r="C2" s="48"/>
      <c r="D2" s="48"/>
      <c r="E2" s="49" t="s">
        <v>2</v>
      </c>
      <c r="F2" s="49"/>
      <c r="G2" s="49"/>
      <c r="H2" s="49"/>
      <c r="I2" s="49"/>
      <c r="J2" s="49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customFormat="false" ht="17.1" hidden="false" customHeight="true" outlineLevel="0" collapsed="false">
      <c r="A3" s="49" t="s">
        <v>3</v>
      </c>
      <c r="B3" s="49"/>
      <c r="C3" s="49"/>
      <c r="D3" s="49"/>
      <c r="E3" s="51" t="s">
        <v>4</v>
      </c>
      <c r="F3" s="51"/>
      <c r="G3" s="51"/>
      <c r="H3" s="51"/>
      <c r="I3" s="51"/>
      <c r="J3" s="51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customFormat="false" ht="17.1" hidden="false" customHeight="true" outlineLevel="0" collapsed="false">
      <c r="A4" s="49" t="s">
        <v>5</v>
      </c>
      <c r="B4" s="49"/>
      <c r="C4" s="49"/>
      <c r="D4" s="49"/>
      <c r="E4" s="52"/>
      <c r="F4" s="52"/>
      <c r="G4" s="52"/>
      <c r="H4" s="52"/>
      <c r="I4" s="52"/>
      <c r="J4" s="52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customFormat="false" ht="12" hidden="false" customHeight="true" outlineLevel="0" collapsed="false">
      <c r="A5" s="48"/>
      <c r="B5" s="48"/>
      <c r="C5" s="48"/>
      <c r="D5" s="48"/>
      <c r="E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</row>
    <row r="6" customFormat="false" ht="24.9" hidden="false" customHeight="true" outlineLevel="0" collapsed="false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53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</row>
    <row r="7" s="56" customFormat="true" ht="18" hidden="false" customHeight="true" outlineLevel="0" collapsed="false">
      <c r="A7" s="53" t="s">
        <v>7</v>
      </c>
      <c r="B7" s="53"/>
      <c r="C7" s="53"/>
      <c r="D7" s="53"/>
      <c r="E7" s="53"/>
      <c r="F7" s="53"/>
      <c r="G7" s="53"/>
      <c r="H7" s="53"/>
      <c r="I7" s="53"/>
      <c r="J7" s="53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</row>
    <row r="8" s="56" customFormat="true" ht="18" hidden="false" customHeight="true" outlineLevel="0" collapsed="false">
      <c r="A8" s="57" t="s">
        <v>337</v>
      </c>
      <c r="B8" s="57"/>
      <c r="C8" s="57"/>
      <c r="D8" s="57"/>
      <c r="E8" s="57"/>
      <c r="F8" s="57"/>
      <c r="G8" s="57"/>
      <c r="H8" s="57"/>
      <c r="I8" s="57"/>
      <c r="J8" s="57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</row>
    <row r="9" s="56" customFormat="true" ht="12" hidden="false" customHeight="true" outlineLevel="0" collapsed="false">
      <c r="A9" s="59"/>
      <c r="B9" s="59"/>
      <c r="C9" s="59"/>
      <c r="D9" s="59"/>
      <c r="E9" s="59"/>
      <c r="F9" s="59"/>
      <c r="G9" s="59"/>
      <c r="H9" s="59"/>
      <c r="I9" s="59"/>
      <c r="J9" s="59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</row>
    <row r="10" s="64" customFormat="true" ht="18" hidden="false" customHeight="true" outlineLevel="0" collapsed="false">
      <c r="A10" s="60" t="s">
        <v>9</v>
      </c>
      <c r="B10" s="60" t="s">
        <v>10</v>
      </c>
      <c r="C10" s="61" t="s">
        <v>11</v>
      </c>
      <c r="D10" s="61"/>
      <c r="E10" s="62" t="s">
        <v>12</v>
      </c>
      <c r="F10" s="62"/>
      <c r="G10" s="62" t="s">
        <v>13</v>
      </c>
      <c r="H10" s="62"/>
      <c r="I10" s="63"/>
      <c r="J10" s="61" t="s">
        <v>14</v>
      </c>
    </row>
    <row r="11" s="64" customFormat="true" ht="30" hidden="false" customHeight="true" outlineLevel="0" collapsed="false">
      <c r="A11" s="60"/>
      <c r="B11" s="60"/>
      <c r="C11" s="61"/>
      <c r="D11" s="61"/>
      <c r="E11" s="65" t="s">
        <v>15</v>
      </c>
      <c r="F11" s="65" t="s">
        <v>16</v>
      </c>
      <c r="G11" s="65" t="s">
        <v>15</v>
      </c>
      <c r="H11" s="65" t="s">
        <v>16</v>
      </c>
      <c r="I11" s="66"/>
      <c r="J11" s="61"/>
    </row>
    <row r="12" s="64" customFormat="true" ht="15.9" hidden="false" customHeight="true" outlineLevel="0" collapsed="false">
      <c r="A12" s="67" t="n">
        <v>1</v>
      </c>
      <c r="B12" s="68" t="s">
        <v>338</v>
      </c>
      <c r="C12" s="69" t="s">
        <v>339</v>
      </c>
      <c r="D12" s="69" t="s">
        <v>245</v>
      </c>
      <c r="E12" s="67"/>
      <c r="F12" s="70" t="str">
        <f aca="false">IF(AND(E12&gt;=90),"XS",IF(AND(E12&gt;=80),"Tốt",IF(AND(E12&gt;=70),"Khá",IF(AND(E12&gt;=60),"TB",IF(AND(E12&gt;=50),"TB",IF(AND(E12&lt;50),IF(AND(E12&gt;0),"Yếu",IF(AND(E12=0),"Không XL"," "))))))))</f>
        <v>Không XL</v>
      </c>
      <c r="G12" s="71" t="n">
        <f aca="false">ROUND(I12,1)*10</f>
        <v>82</v>
      </c>
      <c r="H12" s="72" t="str">
        <f aca="false">IF(AND(G12&gt;=90),"XS",IF(AND(G12&gt;=80),"Tốt",IF(AND(G12&gt;=70),"Khá",IF(AND(G12&gt;=60),"TB",IF(AND(G12&gt;=50),"TB",IF(AND(G12&lt;50),IF(AND(G12&gt;0),"Yếu",IF(AND(G12=0),"Không XL"," "))))))))</f>
        <v>Tốt</v>
      </c>
      <c r="I12" s="73" t="n">
        <v>8.24</v>
      </c>
      <c r="J12" s="74"/>
    </row>
    <row r="13" s="64" customFormat="true" ht="15.9" hidden="false" customHeight="true" outlineLevel="0" collapsed="false">
      <c r="A13" s="67" t="n">
        <v>2</v>
      </c>
      <c r="B13" s="68" t="s">
        <v>340</v>
      </c>
      <c r="C13" s="69" t="s">
        <v>341</v>
      </c>
      <c r="D13" s="69" t="s">
        <v>34</v>
      </c>
      <c r="E13" s="67"/>
      <c r="F13" s="70" t="str">
        <f aca="false">IF(AND(E13&gt;=90),"XS",IF(AND(E13&gt;=80),"Tốt",IF(AND(E13&gt;=70),"Khá",IF(AND(E13&gt;=60),"TB",IF(AND(E13&gt;=50),"TB",IF(AND(E13&lt;50),IF(AND(E13&gt;0),"Yếu",IF(AND(E13=0),"Không XL"," "))))))))</f>
        <v>Không XL</v>
      </c>
      <c r="G13" s="71" t="n">
        <f aca="false">ROUND(I13,1)*10+8</f>
        <v>93</v>
      </c>
      <c r="H13" s="72" t="str">
        <f aca="false">IF(AND(G13&gt;=90),"XS",IF(AND(G13&gt;=80),"Tốt",IF(AND(G13&gt;=70),"Khá",IF(AND(G13&gt;=60),"TB",IF(AND(G13&gt;=50),"TB",IF(AND(G13&lt;50),IF(AND(G13&gt;0),"Yếu",IF(AND(G13=0),"Không XL"," "))))))))</f>
        <v>XS</v>
      </c>
      <c r="I13" s="73" t="n">
        <v>8.48</v>
      </c>
      <c r="J13" s="69" t="s">
        <v>46</v>
      </c>
    </row>
    <row r="14" s="64" customFormat="true" ht="15.9" hidden="false" customHeight="true" outlineLevel="0" collapsed="false">
      <c r="A14" s="67" t="n">
        <v>3</v>
      </c>
      <c r="B14" s="68" t="s">
        <v>342</v>
      </c>
      <c r="C14" s="69" t="s">
        <v>343</v>
      </c>
      <c r="D14" s="69" t="s">
        <v>153</v>
      </c>
      <c r="E14" s="67"/>
      <c r="F14" s="70" t="str">
        <f aca="false">IF(AND(E14&gt;=90),"XS",IF(AND(E14&gt;=80),"Tốt",IF(AND(E14&gt;=70),"Khá",IF(AND(E14&gt;=60),"TB",IF(AND(E14&gt;=50),"TB",IF(AND(E14&lt;50),IF(AND(E14&gt;0),"Yếu",IF(AND(E14=0),"Không XL"," "))))))))</f>
        <v>Không XL</v>
      </c>
      <c r="G14" s="71" t="n">
        <v>50</v>
      </c>
      <c r="H14" s="72" t="str">
        <f aca="false">IF(AND(G14&gt;=90),"XS",IF(AND(G14&gt;=80),"Tốt",IF(AND(G14&gt;=70),"Khá",IF(AND(G14&gt;=60),"TB",IF(AND(G14&gt;=50),"TB",IF(AND(G14&lt;50),IF(AND(G14&gt;0),"Yếu",IF(AND(G14=0),"Không XL"," "))))))))</f>
        <v>TB</v>
      </c>
      <c r="I14" s="73" t="n">
        <v>3.8</v>
      </c>
      <c r="J14" s="74"/>
    </row>
    <row r="15" s="64" customFormat="true" ht="15.9" hidden="false" customHeight="true" outlineLevel="0" collapsed="false">
      <c r="A15" s="67" t="n">
        <v>4</v>
      </c>
      <c r="B15" s="68" t="s">
        <v>344</v>
      </c>
      <c r="C15" s="69" t="s">
        <v>345</v>
      </c>
      <c r="D15" s="69" t="s">
        <v>346</v>
      </c>
      <c r="E15" s="67"/>
      <c r="F15" s="70" t="str">
        <f aca="false">IF(AND(E15&gt;=90),"XS",IF(AND(E15&gt;=80),"Tốt",IF(AND(E15&gt;=70),"Khá",IF(AND(E15&gt;=60),"TB",IF(AND(E15&gt;=50),"TB",IF(AND(E15&lt;50),IF(AND(E15&gt;0),"Yếu",IF(AND(E15=0),"Không XL"," "))))))))</f>
        <v>Không XL</v>
      </c>
      <c r="G15" s="71" t="n">
        <f aca="false">ROUND(I15,1)*10</f>
        <v>71</v>
      </c>
      <c r="H15" s="72" t="str">
        <f aca="false">IF(AND(G15&gt;=90),"XS",IF(AND(G15&gt;=80),"Tốt",IF(AND(G15&gt;=70),"Khá",IF(AND(G15&gt;=60),"TB",IF(AND(G15&gt;=50),"TB",IF(AND(G15&lt;50),IF(AND(G15&gt;0),"Yếu",IF(AND(G15=0),"Không XL"," "))))))))</f>
        <v>Khá</v>
      </c>
      <c r="I15" s="70" t="n">
        <v>7.06</v>
      </c>
      <c r="J15" s="75"/>
    </row>
    <row r="16" s="64" customFormat="true" ht="15.9" hidden="false" customHeight="true" outlineLevel="0" collapsed="false">
      <c r="A16" s="67" t="n">
        <v>5</v>
      </c>
      <c r="B16" s="68" t="s">
        <v>347</v>
      </c>
      <c r="C16" s="69" t="s">
        <v>348</v>
      </c>
      <c r="D16" s="69" t="s">
        <v>349</v>
      </c>
      <c r="E16" s="67"/>
      <c r="F16" s="70" t="str">
        <f aca="false">IF(AND(E16&gt;=90),"XS",IF(AND(E16&gt;=80),"Tốt",IF(AND(E16&gt;=70),"Khá",IF(AND(E16&gt;=60),"TB",IF(AND(E16&gt;=50),"TB",IF(AND(E16&lt;50),IF(AND(E16&gt;0),"Yếu",IF(AND(E16=0),"Không XL"," "))))))))</f>
        <v>Không XL</v>
      </c>
      <c r="G16" s="71" t="n">
        <f aca="false">ROUND(I16,1)*10</f>
        <v>71</v>
      </c>
      <c r="H16" s="72" t="str">
        <f aca="false">IF(AND(G16&gt;=90),"XS",IF(AND(G16&gt;=80),"Tốt",IF(AND(G16&gt;=70),"Khá",IF(AND(G16&gt;=60),"TB",IF(AND(G16&gt;=50),"TB",IF(AND(G16&lt;50),IF(AND(G16&gt;0),"Yếu",IF(AND(G16=0),"Không XL"," "))))))))</f>
        <v>Khá</v>
      </c>
      <c r="I16" s="70" t="n">
        <v>7.07</v>
      </c>
      <c r="J16" s="75"/>
    </row>
    <row r="17" s="64" customFormat="true" ht="13.8" hidden="false" customHeight="false" outlineLevel="0" collapsed="false">
      <c r="A17" s="67" t="n">
        <v>6</v>
      </c>
      <c r="B17" s="68" t="s">
        <v>350</v>
      </c>
      <c r="C17" s="69" t="s">
        <v>351</v>
      </c>
      <c r="D17" s="69" t="s">
        <v>42</v>
      </c>
      <c r="E17" s="67"/>
      <c r="F17" s="70" t="str">
        <f aca="false">IF(AND(E17&gt;=90),"XS",IF(AND(E17&gt;=80),"Tốt",IF(AND(E17&gt;=70),"Khá",IF(AND(E17&gt;=60),"TB",IF(AND(E17&gt;=50),"TB",IF(AND(E17&lt;50),IF(AND(E17&gt;0),"Yếu",IF(AND(E17=0),"Không XL"," "))))))))</f>
        <v>Không XL</v>
      </c>
      <c r="G17" s="71" t="n">
        <f aca="false">ROUND(I17,1)*10</f>
        <v>61</v>
      </c>
      <c r="H17" s="72" t="str">
        <f aca="false">IF(AND(G17&gt;=90),"XS",IF(AND(G17&gt;=80),"Tốt",IF(AND(G17&gt;=70),"Khá",IF(AND(G17&gt;=60),"TB",IF(AND(G17&gt;=50),"TB",IF(AND(G17&lt;50),IF(AND(G17&gt;0),"Yếu",IF(AND(G17=0),"Không XL"," "))))))))</f>
        <v>TB</v>
      </c>
      <c r="I17" s="70" t="n">
        <v>6.05</v>
      </c>
      <c r="J17" s="75"/>
    </row>
    <row r="18" s="64" customFormat="true" ht="13.8" hidden="false" customHeight="false" outlineLevel="0" collapsed="false">
      <c r="A18" s="67" t="n">
        <v>7</v>
      </c>
      <c r="B18" s="68" t="s">
        <v>352</v>
      </c>
      <c r="C18" s="69" t="s">
        <v>353</v>
      </c>
      <c r="D18" s="69" t="s">
        <v>354</v>
      </c>
      <c r="E18" s="67"/>
      <c r="F18" s="70" t="str">
        <f aca="false">IF(AND(E18&gt;=90),"XS",IF(AND(E18&gt;=80),"Tốt",IF(AND(E18&gt;=70),"Khá",IF(AND(E18&gt;=60),"TB",IF(AND(E18&gt;=50),"TB",IF(AND(E18&lt;50),IF(AND(E18&gt;0),"Yếu",IF(AND(E18=0),"Không XL"," "))))))))</f>
        <v>Không XL</v>
      </c>
      <c r="G18" s="71" t="n">
        <f aca="false">ROUND(I18,1)*10</f>
        <v>60</v>
      </c>
      <c r="H18" s="72" t="str">
        <f aca="false">IF(AND(G18&gt;=90),"XS",IF(AND(G18&gt;=80),"Tốt",IF(AND(G18&gt;=70),"Khá",IF(AND(G18&gt;=60),"TB",IF(AND(G18&gt;=50),"TB",IF(AND(G18&lt;50),IF(AND(G18&gt;0),"Yếu",IF(AND(G18=0),"Không XL"," "))))))))</f>
        <v>TB</v>
      </c>
      <c r="I18" s="70" t="n">
        <v>5.96</v>
      </c>
      <c r="J18" s="75"/>
    </row>
    <row r="19" s="64" customFormat="true" ht="13.8" hidden="false" customHeight="false" outlineLevel="0" collapsed="false">
      <c r="A19" s="67" t="n">
        <v>8</v>
      </c>
      <c r="B19" s="68" t="s">
        <v>355</v>
      </c>
      <c r="C19" s="69" t="s">
        <v>356</v>
      </c>
      <c r="D19" s="69" t="s">
        <v>357</v>
      </c>
      <c r="E19" s="67"/>
      <c r="F19" s="70" t="str">
        <f aca="false">IF(AND(E19&gt;=90),"XS",IF(AND(E19&gt;=80),"Tốt",IF(AND(E19&gt;=70),"Khá",IF(AND(E19&gt;=60),"TB",IF(AND(E19&gt;=50),"TB",IF(AND(E19&lt;50),IF(AND(E19&gt;0),"Yếu",IF(AND(E19=0),"Không XL"," "))))))))</f>
        <v>Không XL</v>
      </c>
      <c r="G19" s="71" t="n">
        <f aca="false">ROUND(I19,1)*10</f>
        <v>67</v>
      </c>
      <c r="H19" s="72" t="str">
        <f aca="false">IF(AND(G19&gt;=90),"XS",IF(AND(G19&gt;=80),"Tốt",IF(AND(G19&gt;=70),"Khá",IF(AND(G19&gt;=60),"TB",IF(AND(G19&gt;=50),"TB",IF(AND(G19&lt;50),IF(AND(G19&gt;0),"Yếu",IF(AND(G19=0),"Không XL"," "))))))))</f>
        <v>TB</v>
      </c>
      <c r="I19" s="70" t="n">
        <v>6.7</v>
      </c>
      <c r="J19" s="75"/>
    </row>
    <row r="20" s="64" customFormat="true" ht="13.8" hidden="false" customHeight="false" outlineLevel="0" collapsed="false">
      <c r="A20" s="67" t="n">
        <v>9</v>
      </c>
      <c r="B20" s="68" t="s">
        <v>358</v>
      </c>
      <c r="C20" s="69" t="s">
        <v>359</v>
      </c>
      <c r="D20" s="69" t="s">
        <v>168</v>
      </c>
      <c r="E20" s="67"/>
      <c r="F20" s="70" t="str">
        <f aca="false">IF(AND(E20&gt;=90),"XS",IF(AND(E20&gt;=80),"Tốt",IF(AND(E20&gt;=70),"Khá",IF(AND(E20&gt;=60),"TB",IF(AND(E20&gt;=50),"TB",IF(AND(E20&lt;50),IF(AND(E20&gt;0),"Yếu",IF(AND(E20=0),"Không XL"," "))))))))</f>
        <v>Không XL</v>
      </c>
      <c r="G20" s="71" t="n">
        <f aca="false">ROUND(I20,1)*10</f>
        <v>73</v>
      </c>
      <c r="H20" s="72" t="str">
        <f aca="false">IF(AND(G20&gt;=90),"XS",IF(AND(G20&gt;=80),"Tốt",IF(AND(G20&gt;=70),"Khá",IF(AND(G20&gt;=60),"TB",IF(AND(G20&gt;=50),"TB",IF(AND(G20&lt;50),IF(AND(G20&gt;0),"Yếu",IF(AND(G20=0),"Không XL"," "))))))))</f>
        <v>Khá</v>
      </c>
      <c r="I20" s="73" t="n">
        <v>7.25</v>
      </c>
      <c r="J20" s="74"/>
    </row>
    <row r="21" s="64" customFormat="true" ht="13.8" hidden="false" customHeight="false" outlineLevel="0" collapsed="false">
      <c r="A21" s="67" t="n">
        <v>10</v>
      </c>
      <c r="B21" s="68" t="s">
        <v>360</v>
      </c>
      <c r="C21" s="69" t="s">
        <v>176</v>
      </c>
      <c r="D21" s="69" t="s">
        <v>256</v>
      </c>
      <c r="E21" s="67"/>
      <c r="F21" s="70" t="str">
        <f aca="false">IF(AND(E21&gt;=90),"XS",IF(AND(E21&gt;=80),"Tốt",IF(AND(E21&gt;=70),"Khá",IF(AND(E21&gt;=60),"TB",IF(AND(E21&gt;=50),"TB",IF(AND(E21&lt;50),IF(AND(E21&gt;0),"Yếu",IF(AND(E21=0),"Không XL"," "))))))))</f>
        <v>Không XL</v>
      </c>
      <c r="G21" s="71" t="n">
        <f aca="false">ROUND(I21,1)*10</f>
        <v>59</v>
      </c>
      <c r="H21" s="72" t="str">
        <f aca="false">IF(AND(G21&gt;=90),"XS",IF(AND(G21&gt;=80),"Tốt",IF(AND(G21&gt;=70),"Khá",IF(AND(G21&gt;=60),"TB",IF(AND(G21&gt;=50),"TB",IF(AND(G21&lt;50),IF(AND(G21&gt;0),"Yếu",IF(AND(G21=0),"Không XL"," "))))))))</f>
        <v>TB</v>
      </c>
      <c r="I21" s="73" t="n">
        <v>5.93</v>
      </c>
      <c r="J21" s="74"/>
    </row>
    <row r="22" s="64" customFormat="true" ht="13.8" hidden="false" customHeight="false" outlineLevel="0" collapsed="false">
      <c r="A22" s="67" t="n">
        <v>11</v>
      </c>
      <c r="B22" s="68" t="s">
        <v>361</v>
      </c>
      <c r="C22" s="69" t="s">
        <v>296</v>
      </c>
      <c r="D22" s="69" t="s">
        <v>256</v>
      </c>
      <c r="E22" s="67"/>
      <c r="F22" s="70" t="str">
        <f aca="false">IF(AND(E22&gt;=90),"XS",IF(AND(E22&gt;=80),"Tốt",IF(AND(E22&gt;=70),"Khá",IF(AND(E22&gt;=60),"TB",IF(AND(E22&gt;=50),"TB",IF(AND(E22&lt;50),IF(AND(E22&gt;0),"Yếu",IF(AND(E22=0),"Không XL"," "))))))))</f>
        <v>Không XL</v>
      </c>
      <c r="G22" s="71" t="n">
        <f aca="false">ROUND(I22,1)*10</f>
        <v>70</v>
      </c>
      <c r="H22" s="72" t="str">
        <f aca="false">IF(AND(G22&gt;=90),"XS",IF(AND(G22&gt;=80),"Tốt",IF(AND(G22&gt;=70),"Khá",IF(AND(G22&gt;=60),"TB",IF(AND(G22&gt;=50),"TB",IF(AND(G22&lt;50),IF(AND(G22&gt;0),"Yếu",IF(AND(G22=0),"Không XL"," "))))))))</f>
        <v>Khá</v>
      </c>
      <c r="I22" s="73" t="n">
        <v>7</v>
      </c>
      <c r="J22" s="74"/>
    </row>
    <row r="23" s="64" customFormat="true" ht="13.8" hidden="false" customHeight="false" outlineLevel="0" collapsed="false">
      <c r="A23" s="67" t="n">
        <v>12</v>
      </c>
      <c r="B23" s="68" t="s">
        <v>362</v>
      </c>
      <c r="C23" s="69" t="s">
        <v>363</v>
      </c>
      <c r="D23" s="69" t="s">
        <v>364</v>
      </c>
      <c r="E23" s="67"/>
      <c r="F23" s="70" t="str">
        <f aca="false">IF(AND(E23&gt;=90),"XS",IF(AND(E23&gt;=80),"Tốt",IF(AND(E23&gt;=70),"Khá",IF(AND(E23&gt;=60),"TB",IF(AND(E23&gt;=50),"TB",IF(AND(E23&lt;50),IF(AND(E23&gt;0),"Yếu",IF(AND(E23=0),"Không XL"," "))))))))</f>
        <v>Không XL</v>
      </c>
      <c r="G23" s="71" t="n">
        <v>30</v>
      </c>
      <c r="H23" s="72" t="str">
        <f aca="false">IF(AND(G23&gt;=90),"XS",IF(AND(G23&gt;=80),"Tốt",IF(AND(G23&gt;=70),"Khá",IF(AND(G23&gt;=60),"TB",IF(AND(G23&gt;=50),"TB",IF(AND(G23&lt;50),IF(AND(G23&gt;0),"Yếu",IF(AND(G23=0),"Không XL"," "))))))))</f>
        <v>Yếu</v>
      </c>
      <c r="I23" s="70" t="n">
        <v>2</v>
      </c>
      <c r="J23" s="75"/>
    </row>
    <row r="24" s="64" customFormat="true" ht="13.8" hidden="false" customHeight="false" outlineLevel="0" collapsed="false">
      <c r="A24" s="67" t="n">
        <v>13</v>
      </c>
      <c r="B24" s="68" t="s">
        <v>365</v>
      </c>
      <c r="C24" s="69" t="s">
        <v>293</v>
      </c>
      <c r="D24" s="69" t="s">
        <v>68</v>
      </c>
      <c r="E24" s="67"/>
      <c r="F24" s="70" t="str">
        <f aca="false">IF(AND(E24&gt;=90),"XS",IF(AND(E24&gt;=80),"Tốt",IF(AND(E24&gt;=70),"Khá",IF(AND(E24&gt;=60),"TB",IF(AND(E24&gt;=50),"TB",IF(AND(E24&lt;50),IF(AND(E24&gt;0),"Yếu",IF(AND(E24=0),"Không XL"," "))))))))</f>
        <v>Không XL</v>
      </c>
      <c r="G24" s="71" t="n">
        <f aca="false">ROUND(I24,1)*10</f>
        <v>58</v>
      </c>
      <c r="H24" s="72" t="str">
        <f aca="false">IF(AND(G24&gt;=90),"XS",IF(AND(G24&gt;=80),"Tốt",IF(AND(G24&gt;=70),"Khá",IF(AND(G24&gt;=60),"TB",IF(AND(G24&gt;=50),"TB",IF(AND(G24&lt;50),IF(AND(G24&gt;0),"Yếu",IF(AND(G24=0),"Không XL"," "))))))))</f>
        <v>TB</v>
      </c>
      <c r="I24" s="70" t="n">
        <v>5.83</v>
      </c>
      <c r="J24" s="75"/>
    </row>
    <row r="25" s="64" customFormat="true" ht="13.8" hidden="false" customHeight="false" outlineLevel="0" collapsed="false">
      <c r="A25" s="67" t="n">
        <v>14</v>
      </c>
      <c r="B25" s="68" t="s">
        <v>366</v>
      </c>
      <c r="C25" s="69" t="s">
        <v>367</v>
      </c>
      <c r="D25" s="69" t="s">
        <v>368</v>
      </c>
      <c r="E25" s="67"/>
      <c r="F25" s="70" t="str">
        <f aca="false">IF(AND(E25&gt;=90),"XS",IF(AND(E25&gt;=80),"Tốt",IF(AND(E25&gt;=70),"Khá",IF(AND(E25&gt;=60),"TB",IF(AND(E25&gt;=50),"TB",IF(AND(E25&lt;50),IF(AND(E25&gt;0),"Yếu",IF(AND(E25=0),"Không XL"," "))))))))</f>
        <v>Không XL</v>
      </c>
      <c r="G25" s="71" t="n">
        <f aca="false">ROUND(I25,1)*10</f>
        <v>72</v>
      </c>
      <c r="H25" s="72" t="str">
        <f aca="false">IF(AND(G25&gt;=90),"XS",IF(AND(G25&gt;=80),"Tốt",IF(AND(G25&gt;=70),"Khá",IF(AND(G25&gt;=60),"TB",IF(AND(G25&gt;=50),"TB",IF(AND(G25&lt;50),IF(AND(G25&gt;0),"Yếu",IF(AND(G25=0),"Không XL"," "))))))))</f>
        <v>Khá</v>
      </c>
      <c r="I25" s="70" t="n">
        <v>7.22</v>
      </c>
      <c r="J25" s="75"/>
    </row>
    <row r="26" s="64" customFormat="true" ht="13.8" hidden="false" customHeight="false" outlineLevel="0" collapsed="false">
      <c r="A26" s="67" t="n">
        <v>15</v>
      </c>
      <c r="B26" s="68" t="s">
        <v>369</v>
      </c>
      <c r="C26" s="69" t="s">
        <v>370</v>
      </c>
      <c r="D26" s="69" t="s">
        <v>72</v>
      </c>
      <c r="E26" s="67"/>
      <c r="F26" s="70" t="str">
        <f aca="false">IF(AND(E26&gt;=90),"XS",IF(AND(E26&gt;=80),"Tốt",IF(AND(E26&gt;=70),"Khá",IF(AND(E26&gt;=60),"TB",IF(AND(E26&gt;=50),"TB",IF(AND(E26&lt;50),IF(AND(E26&gt;0),"Yếu",IF(AND(E26=0),"Không XL"," "))))))))</f>
        <v>Không XL</v>
      </c>
      <c r="G26" s="71" t="n">
        <f aca="false">ROUND(I26,1)*10</f>
        <v>75</v>
      </c>
      <c r="H26" s="72" t="str">
        <f aca="false">IF(AND(G26&gt;=90),"XS",IF(AND(G26&gt;=80),"Tốt",IF(AND(G26&gt;=70),"Khá",IF(AND(G26&gt;=60),"TB",IF(AND(G26&gt;=50),"TB",IF(AND(G26&lt;50),IF(AND(G26&gt;0),"Yếu",IF(AND(G26=0),"Không XL"," "))))))))</f>
        <v>Khá</v>
      </c>
      <c r="I26" s="70" t="n">
        <v>7.45</v>
      </c>
      <c r="J26" s="75"/>
    </row>
    <row r="27" s="64" customFormat="true" ht="13.8" hidden="false" customHeight="false" outlineLevel="0" collapsed="false">
      <c r="A27" s="67" t="n">
        <v>16</v>
      </c>
      <c r="B27" s="68" t="s">
        <v>371</v>
      </c>
      <c r="C27" s="69" t="s">
        <v>372</v>
      </c>
      <c r="D27" s="69" t="s">
        <v>72</v>
      </c>
      <c r="E27" s="67"/>
      <c r="F27" s="70" t="str">
        <f aca="false">IF(AND(E27&gt;=90),"XS",IF(AND(E27&gt;=80),"Tốt",IF(AND(E27&gt;=70),"Khá",IF(AND(E27&gt;=60),"TB",IF(AND(E27&gt;=50),"TB",IF(AND(E27&lt;50),IF(AND(E27&gt;0),"Yếu",IF(AND(E27=0),"Không XL"," "))))))))</f>
        <v>Không XL</v>
      </c>
      <c r="G27" s="71" t="n">
        <f aca="false">ROUND(I27,1)*10</f>
        <v>71</v>
      </c>
      <c r="H27" s="72" t="str">
        <f aca="false">IF(AND(G27&gt;=90),"XS",IF(AND(G27&gt;=80),"Tốt",IF(AND(G27&gt;=70),"Khá",IF(AND(G27&gt;=60),"TB",IF(AND(G27&gt;=50),"TB",IF(AND(G27&lt;50),IF(AND(G27&gt;0),"Yếu",IF(AND(G27=0),"Không XL"," "))))))))</f>
        <v>Khá</v>
      </c>
      <c r="I27" s="70" t="n">
        <v>7.08</v>
      </c>
      <c r="J27" s="75"/>
    </row>
    <row r="28" s="64" customFormat="true" ht="13.8" hidden="false" customHeight="false" outlineLevel="0" collapsed="false">
      <c r="A28" s="67" t="n">
        <v>17</v>
      </c>
      <c r="B28" s="68" t="s">
        <v>373</v>
      </c>
      <c r="C28" s="69" t="s">
        <v>374</v>
      </c>
      <c r="D28" s="69" t="s">
        <v>72</v>
      </c>
      <c r="E28" s="67"/>
      <c r="F28" s="70" t="str">
        <f aca="false">IF(AND(E28&gt;=90),"XS",IF(AND(E28&gt;=80),"Tốt",IF(AND(E28&gt;=70),"Khá",IF(AND(E28&gt;=60),"TB",IF(AND(E28&gt;=50),"TB",IF(AND(E28&lt;50),IF(AND(E28&gt;0),"Yếu",IF(AND(E28=0),"Không XL"," "))))))))</f>
        <v>Không XL</v>
      </c>
      <c r="G28" s="71" t="n">
        <f aca="false">ROUND(I28,1)*10</f>
        <v>69</v>
      </c>
      <c r="H28" s="72" t="str">
        <f aca="false">IF(AND(G28&gt;=90),"XS",IF(AND(G28&gt;=80),"Tốt",IF(AND(G28&gt;=70),"Khá",IF(AND(G28&gt;=60),"TB",IF(AND(G28&gt;=50),"TB",IF(AND(G28&lt;50),IF(AND(G28&gt;0),"Yếu",IF(AND(G28=0),"Không XL"," "))))))))</f>
        <v>TB</v>
      </c>
      <c r="I28" s="70" t="n">
        <v>6.87</v>
      </c>
      <c r="J28" s="75"/>
    </row>
    <row r="29" s="64" customFormat="true" ht="13.8" hidden="false" customHeight="false" outlineLevel="0" collapsed="false">
      <c r="A29" s="67" t="n">
        <v>18</v>
      </c>
      <c r="B29" s="68" t="s">
        <v>375</v>
      </c>
      <c r="C29" s="69" t="s">
        <v>64</v>
      </c>
      <c r="D29" s="69" t="s">
        <v>72</v>
      </c>
      <c r="E29" s="67"/>
      <c r="F29" s="70" t="str">
        <f aca="false">IF(AND(E29&gt;=90),"XS",IF(AND(E29&gt;=80),"Tốt",IF(AND(E29&gt;=70),"Khá",IF(AND(E29&gt;=60),"TB",IF(AND(E29&gt;=50),"TB",IF(AND(E29&lt;50),IF(AND(E29&gt;0),"Yếu",IF(AND(E29=0),"Không XL"," "))))))))</f>
        <v>Không XL</v>
      </c>
      <c r="G29" s="71" t="n">
        <f aca="false">ROUND(I29,1)*10</f>
        <v>59</v>
      </c>
      <c r="H29" s="72" t="str">
        <f aca="false">IF(AND(G29&gt;=90),"XS",IF(AND(G29&gt;=80),"Tốt",IF(AND(G29&gt;=70),"Khá",IF(AND(G29&gt;=60),"TB",IF(AND(G29&gt;=50),"TB",IF(AND(G29&lt;50),IF(AND(G29&gt;0),"Yếu",IF(AND(G29=0),"Không XL"," "))))))))</f>
        <v>TB</v>
      </c>
      <c r="I29" s="70" t="n">
        <v>5.85</v>
      </c>
      <c r="J29" s="75"/>
    </row>
    <row r="30" s="64" customFormat="true" ht="13.8" hidden="false" customHeight="false" outlineLevel="0" collapsed="false">
      <c r="A30" s="67" t="n">
        <v>19</v>
      </c>
      <c r="B30" s="68" t="s">
        <v>376</v>
      </c>
      <c r="C30" s="69" t="s">
        <v>377</v>
      </c>
      <c r="D30" s="69" t="s">
        <v>72</v>
      </c>
      <c r="E30" s="67"/>
      <c r="F30" s="70" t="str">
        <f aca="false">IF(AND(E30&gt;=90),"XS",IF(AND(E30&gt;=80),"Tốt",IF(AND(E30&gt;=70),"Khá",IF(AND(E30&gt;=60),"TB",IF(AND(E30&gt;=50),"TB",IF(AND(E30&lt;50),IF(AND(E30&gt;0),"Yếu",IF(AND(E30=0),"Không XL"," "))))))))</f>
        <v>Không XL</v>
      </c>
      <c r="G30" s="71" t="n">
        <f aca="false">ROUND(I30,1)*10</f>
        <v>71</v>
      </c>
      <c r="H30" s="72" t="str">
        <f aca="false">IF(AND(G30&gt;=90),"XS",IF(AND(G30&gt;=80),"Tốt",IF(AND(G30&gt;=70),"Khá",IF(AND(G30&gt;=60),"TB",IF(AND(G30&gt;=50),"TB",IF(AND(G30&lt;50),IF(AND(G30&gt;0),"Yếu",IF(AND(G30=0),"Không XL"," "))))))))</f>
        <v>Khá</v>
      </c>
      <c r="I30" s="70" t="n">
        <v>7.12</v>
      </c>
      <c r="J30" s="75"/>
    </row>
    <row r="31" s="64" customFormat="true" ht="13.8" hidden="false" customHeight="false" outlineLevel="0" collapsed="false">
      <c r="A31" s="67" t="n">
        <v>20</v>
      </c>
      <c r="B31" s="68" t="s">
        <v>378</v>
      </c>
      <c r="C31" s="69" t="s">
        <v>379</v>
      </c>
      <c r="D31" s="69" t="s">
        <v>72</v>
      </c>
      <c r="E31" s="67"/>
      <c r="F31" s="70" t="str">
        <f aca="false">IF(AND(E31&gt;=90),"XS",IF(AND(E31&gt;=80),"Tốt",IF(AND(E31&gt;=70),"Khá",IF(AND(E31&gt;=60),"TB",IF(AND(E31&gt;=50),"TB",IF(AND(E31&lt;50),IF(AND(E31&gt;0),"Yếu",IF(AND(E31=0),"Không XL"," "))))))))</f>
        <v>Không XL</v>
      </c>
      <c r="G31" s="71" t="n">
        <f aca="false">ROUND(I31,1)*10</f>
        <v>67</v>
      </c>
      <c r="H31" s="72" t="str">
        <f aca="false">IF(AND(G31&gt;=90),"XS",IF(AND(G31&gt;=80),"Tốt",IF(AND(G31&gt;=70),"Khá",IF(AND(G31&gt;=60),"TB",IF(AND(G31&gt;=50),"TB",IF(AND(G31&lt;50),IF(AND(G31&gt;0),"Yếu",IF(AND(G31=0),"Không XL"," "))))))))</f>
        <v>TB</v>
      </c>
      <c r="I31" s="73" t="n">
        <v>6.67</v>
      </c>
      <c r="J31" s="74"/>
    </row>
    <row r="32" s="64" customFormat="true" ht="13.8" hidden="false" customHeight="false" outlineLevel="0" collapsed="false">
      <c r="A32" s="67" t="n">
        <v>21</v>
      </c>
      <c r="B32" s="68" t="s">
        <v>380</v>
      </c>
      <c r="C32" s="69" t="s">
        <v>381</v>
      </c>
      <c r="D32" s="69" t="s">
        <v>382</v>
      </c>
      <c r="E32" s="67"/>
      <c r="F32" s="70" t="str">
        <f aca="false">IF(AND(E32&gt;=90),"XS",IF(AND(E32&gt;=80),"Tốt",IF(AND(E32&gt;=70),"Khá",IF(AND(E32&gt;=60),"TB",IF(AND(E32&gt;=50),"TB",IF(AND(E32&lt;50),IF(AND(E32&gt;0),"Yếu",IF(AND(E32=0),"Không XL"," "))))))))</f>
        <v>Không XL</v>
      </c>
      <c r="G32" s="71" t="n">
        <f aca="false">ROUND(I32,1)*10</f>
        <v>82</v>
      </c>
      <c r="H32" s="72" t="str">
        <f aca="false">IF(AND(G32&gt;=90),"XS",IF(AND(G32&gt;=80),"Tốt",IF(AND(G32&gt;=70),"Khá",IF(AND(G32&gt;=60),"TB",IF(AND(G32&gt;=50),"TB",IF(AND(G32&lt;50),IF(AND(G32&gt;0),"Yếu",IF(AND(G32=0),"Không XL"," "))))))))</f>
        <v>Tốt</v>
      </c>
      <c r="I32" s="70" t="n">
        <v>8.15</v>
      </c>
      <c r="J32" s="75"/>
    </row>
    <row r="33" s="64" customFormat="true" ht="13.8" hidden="false" customHeight="false" outlineLevel="0" collapsed="false">
      <c r="A33" s="67" t="n">
        <v>22</v>
      </c>
      <c r="B33" s="68" t="s">
        <v>383</v>
      </c>
      <c r="C33" s="69" t="s">
        <v>384</v>
      </c>
      <c r="D33" s="69" t="s">
        <v>267</v>
      </c>
      <c r="E33" s="67"/>
      <c r="F33" s="70" t="str">
        <f aca="false">IF(AND(E33&gt;=90),"XS",IF(AND(E33&gt;=80),"Tốt",IF(AND(E33&gt;=70),"Khá",IF(AND(E33&gt;=60),"TB",IF(AND(E33&gt;=50),"TB",IF(AND(E33&lt;50),IF(AND(E33&gt;0),"Yếu",IF(AND(E33=0),"Không XL"," "))))))))</f>
        <v>Không XL</v>
      </c>
      <c r="G33" s="71" t="n">
        <v>30</v>
      </c>
      <c r="H33" s="72" t="str">
        <f aca="false">IF(AND(G33&gt;=90),"XS",IF(AND(G33&gt;=80),"Tốt",IF(AND(G33&gt;=70),"Khá",IF(AND(G33&gt;=60),"TB",IF(AND(G33&gt;=50),"TB",IF(AND(G33&lt;50),IF(AND(G33&gt;0),"Yếu",IF(AND(G33=0),"Không XL"," "))))))))</f>
        <v>Yếu</v>
      </c>
      <c r="I33" s="70" t="n">
        <v>0.75</v>
      </c>
      <c r="J33" s="75"/>
    </row>
    <row r="34" s="64" customFormat="true" ht="13.8" hidden="false" customHeight="false" outlineLevel="0" collapsed="false">
      <c r="A34" s="67" t="n">
        <v>23</v>
      </c>
      <c r="B34" s="68" t="s">
        <v>385</v>
      </c>
      <c r="C34" s="69" t="s">
        <v>386</v>
      </c>
      <c r="D34" s="69" t="s">
        <v>387</v>
      </c>
      <c r="E34" s="67"/>
      <c r="F34" s="70" t="str">
        <f aca="false">IF(AND(E34&gt;=90),"XS",IF(AND(E34&gt;=80),"Tốt",IF(AND(E34&gt;=70),"Khá",IF(AND(E34&gt;=60),"TB",IF(AND(E34&gt;=50),"TB",IF(AND(E34&lt;50),IF(AND(E34&gt;0),"Yếu",IF(AND(E34=0),"Không XL"," "))))))))</f>
        <v>Không XL</v>
      </c>
      <c r="G34" s="71" t="n">
        <f aca="false">ROUND(I34,1)*10</f>
        <v>75</v>
      </c>
      <c r="H34" s="72" t="str">
        <f aca="false">IF(AND(G34&gt;=90),"XS",IF(AND(G34&gt;=80),"Tốt",IF(AND(G34&gt;=70),"Khá",IF(AND(G34&gt;=60),"TB",IF(AND(G34&gt;=50),"TB",IF(AND(G34&lt;50),IF(AND(G34&gt;0),"Yếu",IF(AND(G34=0),"Không XL"," "))))))))</f>
        <v>Khá</v>
      </c>
      <c r="I34" s="70" t="n">
        <v>7.47</v>
      </c>
      <c r="J34" s="75"/>
    </row>
    <row r="35" s="64" customFormat="true" ht="13.8" hidden="false" customHeight="false" outlineLevel="0" collapsed="false">
      <c r="A35" s="67" t="n">
        <v>24</v>
      </c>
      <c r="B35" s="68" t="s">
        <v>388</v>
      </c>
      <c r="C35" s="69" t="s">
        <v>389</v>
      </c>
      <c r="D35" s="69" t="s">
        <v>274</v>
      </c>
      <c r="E35" s="67"/>
      <c r="F35" s="70" t="str">
        <f aca="false">IF(AND(E35&gt;=90),"XS",IF(AND(E35&gt;=80),"Tốt",IF(AND(E35&gt;=70),"Khá",IF(AND(E35&gt;=60),"TB",IF(AND(E35&gt;=50),"TB",IF(AND(E35&lt;50),IF(AND(E35&gt;0),"Yếu",IF(AND(E35=0),"Không XL"," "))))))))</f>
        <v>Không XL</v>
      </c>
      <c r="G35" s="71" t="n">
        <f aca="false">ROUND(I35,1)*10</f>
        <v>75</v>
      </c>
      <c r="H35" s="72" t="str">
        <f aca="false">IF(AND(G35&gt;=90),"XS",IF(AND(G35&gt;=80),"Tốt",IF(AND(G35&gt;=70),"Khá",IF(AND(G35&gt;=60),"TB",IF(AND(G35&gt;=50),"TB",IF(AND(G35&lt;50),IF(AND(G35&gt;0),"Yếu",IF(AND(G35=0),"Không XL"," "))))))))</f>
        <v>Khá</v>
      </c>
      <c r="I35" s="70" t="n">
        <v>7.48</v>
      </c>
      <c r="J35" s="75"/>
    </row>
    <row r="36" s="64" customFormat="true" ht="13.8" hidden="false" customHeight="false" outlineLevel="0" collapsed="false">
      <c r="A36" s="67" t="n">
        <v>25</v>
      </c>
      <c r="B36" s="68" t="s">
        <v>390</v>
      </c>
      <c r="C36" s="69" t="s">
        <v>391</v>
      </c>
      <c r="D36" s="69" t="s">
        <v>280</v>
      </c>
      <c r="E36" s="67"/>
      <c r="F36" s="70" t="str">
        <f aca="false">IF(AND(E36&gt;=90),"XS",IF(AND(E36&gt;=80),"Tốt",IF(AND(E36&gt;=70),"Khá",IF(AND(E36&gt;=60),"TB",IF(AND(E36&gt;=50),"TB",IF(AND(E36&lt;50),IF(AND(E36&gt;0),"Yếu",IF(AND(E36=0),"Không XL"," "))))))))</f>
        <v>Không XL</v>
      </c>
      <c r="G36" s="71" t="n">
        <f aca="false">ROUND(I36,1)*10</f>
        <v>65</v>
      </c>
      <c r="H36" s="72" t="str">
        <f aca="false">IF(AND(G36&gt;=90),"XS",IF(AND(G36&gt;=80),"Tốt",IF(AND(G36&gt;=70),"Khá",IF(AND(G36&gt;=60),"TB",IF(AND(G36&gt;=50),"TB",IF(AND(G36&lt;50),IF(AND(G36&gt;0),"Yếu",IF(AND(G36=0),"Không XL"," "))))))))</f>
        <v>TB</v>
      </c>
      <c r="I36" s="70" t="n">
        <v>6.48</v>
      </c>
      <c r="J36" s="75"/>
    </row>
    <row r="37" s="64" customFormat="true" ht="13.8" hidden="false" customHeight="false" outlineLevel="0" collapsed="false">
      <c r="A37" s="67" t="n">
        <v>26</v>
      </c>
      <c r="B37" s="68" t="s">
        <v>392</v>
      </c>
      <c r="C37" s="69" t="s">
        <v>379</v>
      </c>
      <c r="D37" s="69" t="s">
        <v>280</v>
      </c>
      <c r="E37" s="67"/>
      <c r="F37" s="70" t="str">
        <f aca="false">IF(AND(E37&gt;=90),"XS",IF(AND(E37&gt;=80),"Tốt",IF(AND(E37&gt;=70),"Khá",IF(AND(E37&gt;=60),"TB",IF(AND(E37&gt;=50),"TB",IF(AND(E37&lt;50),IF(AND(E37&gt;0),"Yếu",IF(AND(E37=0),"Không XL"," "))))))))</f>
        <v>Không XL</v>
      </c>
      <c r="G37" s="71" t="n">
        <f aca="false">ROUND(I37,1)*10</f>
        <v>64</v>
      </c>
      <c r="H37" s="72" t="str">
        <f aca="false">IF(AND(G37&gt;=90),"XS",IF(AND(G37&gt;=80),"Tốt",IF(AND(G37&gt;=70),"Khá",IF(AND(G37&gt;=60),"TB",IF(AND(G37&gt;=50),"TB",IF(AND(G37&lt;50),IF(AND(G37&gt;0),"Yếu",IF(AND(G37=0),"Không XL"," "))))))))</f>
        <v>TB</v>
      </c>
      <c r="I37" s="70" t="n">
        <v>6.36</v>
      </c>
      <c r="J37" s="75"/>
    </row>
    <row r="38" s="64" customFormat="true" ht="13.8" hidden="false" customHeight="false" outlineLevel="0" collapsed="false">
      <c r="A38" s="67" t="n">
        <v>27</v>
      </c>
      <c r="B38" s="68" t="s">
        <v>393</v>
      </c>
      <c r="C38" s="69" t="s">
        <v>394</v>
      </c>
      <c r="D38" s="69" t="s">
        <v>188</v>
      </c>
      <c r="E38" s="67"/>
      <c r="F38" s="70" t="str">
        <f aca="false">IF(AND(E38&gt;=90),"XS",IF(AND(E38&gt;=80),"Tốt",IF(AND(E38&gt;=70),"Khá",IF(AND(E38&gt;=60),"TB",IF(AND(E38&gt;=50),"TB",IF(AND(E38&lt;50),IF(AND(E38&gt;0),"Yếu",IF(AND(E38=0),"Không XL"," "))))))))</f>
        <v>Không XL</v>
      </c>
      <c r="G38" s="71" t="n">
        <f aca="false">ROUND(I38,1)*10</f>
        <v>66</v>
      </c>
      <c r="H38" s="72" t="str">
        <f aca="false">IF(AND(G38&gt;=90),"XS",IF(AND(G38&gt;=80),"Tốt",IF(AND(G38&gt;=70),"Khá",IF(AND(G38&gt;=60),"TB",IF(AND(G38&gt;=50),"TB",IF(AND(G38&lt;50),IF(AND(G38&gt;0),"Yếu",IF(AND(G38=0),"Không XL"," "))))))))</f>
        <v>TB</v>
      </c>
      <c r="I38" s="73" t="n">
        <v>6.63</v>
      </c>
      <c r="J38" s="74"/>
    </row>
    <row r="39" s="64" customFormat="true" ht="13.8" hidden="false" customHeight="false" outlineLevel="0" collapsed="false">
      <c r="A39" s="67" t="n">
        <v>28</v>
      </c>
      <c r="B39" s="68" t="s">
        <v>395</v>
      </c>
      <c r="C39" s="69" t="s">
        <v>396</v>
      </c>
      <c r="D39" s="69" t="s">
        <v>397</v>
      </c>
      <c r="E39" s="67"/>
      <c r="F39" s="70" t="str">
        <f aca="false">IF(AND(E39&gt;=90),"XS",IF(AND(E39&gt;=80),"Tốt",IF(AND(E39&gt;=70),"Khá",IF(AND(E39&gt;=60),"TB",IF(AND(E39&gt;=50),"TB",IF(AND(E39&lt;50),IF(AND(E39&gt;0),"Yếu",IF(AND(E39=0),"Không XL"," "))))))))</f>
        <v>Không XL</v>
      </c>
      <c r="G39" s="71" t="n">
        <v>30</v>
      </c>
      <c r="H39" s="72" t="str">
        <f aca="false">IF(AND(G39&gt;=90),"XS",IF(AND(G39&gt;=80),"Tốt",IF(AND(G39&gt;=70),"Khá",IF(AND(G39&gt;=60),"TB",IF(AND(G39&gt;=50),"TB",IF(AND(G39&lt;50),IF(AND(G39&gt;0),"Yếu",IF(AND(G39=0),"Không XL"," "))))))))</f>
        <v>Yếu</v>
      </c>
      <c r="I39" s="70" t="n">
        <v>1.85</v>
      </c>
      <c r="J39" s="75"/>
    </row>
    <row r="40" s="64" customFormat="true" ht="13.8" hidden="false" customHeight="false" outlineLevel="0" collapsed="false">
      <c r="A40" s="67" t="n">
        <v>29</v>
      </c>
      <c r="B40" s="68" t="s">
        <v>398</v>
      </c>
      <c r="C40" s="69" t="s">
        <v>399</v>
      </c>
      <c r="D40" s="69" t="s">
        <v>400</v>
      </c>
      <c r="E40" s="67"/>
      <c r="F40" s="70" t="str">
        <f aca="false">IF(AND(E40&gt;=90),"XS",IF(AND(E40&gt;=80),"Tốt",IF(AND(E40&gt;=70),"Khá",IF(AND(E40&gt;=60),"TB",IF(AND(E40&gt;=50),"TB",IF(AND(E40&lt;50),IF(AND(E40&gt;0),"Yếu",IF(AND(E40=0),"Không XL"," "))))))))</f>
        <v>Không XL</v>
      </c>
      <c r="G40" s="71" t="n">
        <f aca="false">ROUND(I40,1)*10</f>
        <v>70</v>
      </c>
      <c r="H40" s="72" t="str">
        <f aca="false">IF(AND(G40&gt;=90),"XS",IF(AND(G40&gt;=80),"Tốt",IF(AND(G40&gt;=70),"Khá",IF(AND(G40&gt;=60),"TB",IF(AND(G40&gt;=50),"TB",IF(AND(G40&lt;50),IF(AND(G40&gt;0),"Yếu",IF(AND(G40=0),"Không XL"," "))))))))</f>
        <v>Khá</v>
      </c>
      <c r="I40" s="70" t="n">
        <v>6.98</v>
      </c>
      <c r="J40" s="75"/>
    </row>
    <row r="41" s="64" customFormat="true" ht="13.8" hidden="false" customHeight="false" outlineLevel="0" collapsed="false">
      <c r="A41" s="67" t="n">
        <v>30</v>
      </c>
      <c r="B41" s="68" t="s">
        <v>401</v>
      </c>
      <c r="C41" s="69" t="s">
        <v>402</v>
      </c>
      <c r="D41" s="69" t="s">
        <v>195</v>
      </c>
      <c r="E41" s="67"/>
      <c r="F41" s="70" t="str">
        <f aca="false">IF(AND(E41&gt;=90),"XS",IF(AND(E41&gt;=80),"Tốt",IF(AND(E41&gt;=70),"Khá",IF(AND(E41&gt;=60),"TB",IF(AND(E41&gt;=50),"TB",IF(AND(E41&lt;50),IF(AND(E41&gt;0),"Yếu",IF(AND(E41=0),"Không XL"," "))))))))</f>
        <v>Không XL</v>
      </c>
      <c r="G41" s="71" t="n">
        <v>50</v>
      </c>
      <c r="H41" s="72" t="str">
        <f aca="false">IF(AND(G41&gt;=90),"XS",IF(AND(G41&gt;=80),"Tốt",IF(AND(G41&gt;=70),"Khá",IF(AND(G41&gt;=60),"TB",IF(AND(G41&gt;=50),"TB",IF(AND(G41&lt;50),IF(AND(G41&gt;0),"Yếu",IF(AND(G41=0),"Không XL"," "))))))))</f>
        <v>TB</v>
      </c>
      <c r="I41" s="73" t="n">
        <v>4.94</v>
      </c>
      <c r="J41" s="74"/>
    </row>
    <row r="42" s="64" customFormat="true" ht="13.8" hidden="false" customHeight="false" outlineLevel="0" collapsed="false">
      <c r="A42" s="67" t="n">
        <v>31</v>
      </c>
      <c r="B42" s="68" t="s">
        <v>403</v>
      </c>
      <c r="C42" s="69" t="s">
        <v>296</v>
      </c>
      <c r="D42" s="69" t="s">
        <v>91</v>
      </c>
      <c r="E42" s="67"/>
      <c r="F42" s="70" t="str">
        <f aca="false">IF(AND(E42&gt;=90),"XS",IF(AND(E42&gt;=80),"Tốt",IF(AND(E42&gt;=70),"Khá",IF(AND(E42&gt;=60),"TB",IF(AND(E42&gt;=50),"TB",IF(AND(E42&lt;50),IF(AND(E42&gt;0),"Yếu",IF(AND(E42=0),"Không XL"," "))))))))</f>
        <v>Không XL</v>
      </c>
      <c r="G42" s="71" t="n">
        <f aca="false">ROUND(I42,1)*10</f>
        <v>80</v>
      </c>
      <c r="H42" s="72" t="str">
        <f aca="false">IF(AND(G42&gt;=90),"XS",IF(AND(G42&gt;=80),"Tốt",IF(AND(G42&gt;=70),"Khá",IF(AND(G42&gt;=60),"TB",IF(AND(G42&gt;=50),"TB",IF(AND(G42&lt;50),IF(AND(G42&gt;0),"Yếu",IF(AND(G42=0),"Không XL"," "))))))))</f>
        <v>Tốt</v>
      </c>
      <c r="I42" s="73" t="n">
        <v>7.98</v>
      </c>
      <c r="J42" s="74"/>
    </row>
    <row r="43" s="64" customFormat="true" ht="13.8" hidden="false" customHeight="false" outlineLevel="0" collapsed="false">
      <c r="A43" s="67" t="n">
        <v>32</v>
      </c>
      <c r="B43" s="68" t="s">
        <v>404</v>
      </c>
      <c r="C43" s="69" t="s">
        <v>105</v>
      </c>
      <c r="D43" s="69" t="s">
        <v>405</v>
      </c>
      <c r="E43" s="67"/>
      <c r="F43" s="70" t="str">
        <f aca="false">IF(AND(E43&gt;=90),"XS",IF(AND(E43&gt;=80),"Tốt",IF(AND(E43&gt;=70),"Khá",IF(AND(E43&gt;=60),"TB",IF(AND(E43&gt;=50),"TB",IF(AND(E43&lt;50),IF(AND(E43&gt;0),"Yếu",IF(AND(E43=0),"Không XL"," "))))))))</f>
        <v>Không XL</v>
      </c>
      <c r="G43" s="71" t="n">
        <f aca="false">ROUND(I43,1)*10</f>
        <v>82</v>
      </c>
      <c r="H43" s="72" t="str">
        <f aca="false">IF(AND(G43&gt;=90),"XS",IF(AND(G43&gt;=80),"Tốt",IF(AND(G43&gt;=70),"Khá",IF(AND(G43&gt;=60),"TB",IF(AND(G43&gt;=50),"TB",IF(AND(G43&lt;50),IF(AND(G43&gt;0),"Yếu",IF(AND(G43=0),"Không XL"," "))))))))</f>
        <v>Tốt</v>
      </c>
      <c r="I43" s="70" t="n">
        <v>8.15</v>
      </c>
      <c r="J43" s="75"/>
    </row>
    <row r="44" s="64" customFormat="true" ht="13.8" hidden="false" customHeight="false" outlineLevel="0" collapsed="false">
      <c r="A44" s="67" t="n">
        <v>33</v>
      </c>
      <c r="B44" s="68" t="s">
        <v>406</v>
      </c>
      <c r="C44" s="69" t="s">
        <v>407</v>
      </c>
      <c r="D44" s="69" t="s">
        <v>408</v>
      </c>
      <c r="E44" s="67"/>
      <c r="F44" s="70" t="str">
        <f aca="false">IF(AND(E44&gt;=90),"XS",IF(AND(E44&gt;=80),"Tốt",IF(AND(E44&gt;=70),"Khá",IF(AND(E44&gt;=60),"TB",IF(AND(E44&gt;=50),"TB",IF(AND(E44&lt;50),IF(AND(E44&gt;0),"Yếu",IF(AND(E44=0),"Không XL"," "))))))))</f>
        <v>Không XL</v>
      </c>
      <c r="G44" s="71" t="n">
        <f aca="false">ROUND(I44,1)*10+6</f>
        <v>82</v>
      </c>
      <c r="H44" s="72" t="str">
        <f aca="false">IF(AND(G44&gt;=90),"XS",IF(AND(G44&gt;=80),"Tốt",IF(AND(G44&gt;=70),"Khá",IF(AND(G44&gt;=60),"TB",IF(AND(G44&gt;=50),"TB",IF(AND(G44&lt;50),IF(AND(G44&gt;0),"Yếu",IF(AND(G44=0),"Không XL"," "))))))))</f>
        <v>Tốt</v>
      </c>
      <c r="I44" s="70" t="n">
        <v>7.64</v>
      </c>
      <c r="J44" s="75" t="s">
        <v>65</v>
      </c>
    </row>
    <row r="45" s="64" customFormat="true" ht="13.8" hidden="false" customHeight="false" outlineLevel="0" collapsed="false">
      <c r="A45" s="67" t="n">
        <v>34</v>
      </c>
      <c r="B45" s="68" t="s">
        <v>409</v>
      </c>
      <c r="C45" s="69" t="s">
        <v>410</v>
      </c>
      <c r="D45" s="69" t="s">
        <v>206</v>
      </c>
      <c r="E45" s="67"/>
      <c r="F45" s="70" t="str">
        <f aca="false">IF(AND(E45&gt;=90),"XS",IF(AND(E45&gt;=80),"Tốt",IF(AND(E45&gt;=70),"Khá",IF(AND(E45&gt;=60),"TB",IF(AND(E45&gt;=50),"TB",IF(AND(E45&lt;50),IF(AND(E45&gt;0),"Yếu",IF(AND(E45=0),"Không XL"," "))))))))</f>
        <v>Không XL</v>
      </c>
      <c r="G45" s="71" t="n">
        <f aca="false">ROUND(I45,1)*10</f>
        <v>67</v>
      </c>
      <c r="H45" s="72" t="str">
        <f aca="false">IF(AND(G45&gt;=90),"XS",IF(AND(G45&gt;=80),"Tốt",IF(AND(G45&gt;=70),"Khá",IF(AND(G45&gt;=60),"TB",IF(AND(G45&gt;=50),"TB",IF(AND(G45&lt;50),IF(AND(G45&gt;0),"Yếu",IF(AND(G45=0),"Không XL"," "))))))))</f>
        <v>TB</v>
      </c>
      <c r="I45" s="70" t="n">
        <v>6.68</v>
      </c>
      <c r="J45" s="75"/>
    </row>
    <row r="46" s="64" customFormat="true" ht="13.8" hidden="false" customHeight="false" outlineLevel="0" collapsed="false">
      <c r="A46" s="67" t="n">
        <v>35</v>
      </c>
      <c r="B46" s="68" t="s">
        <v>411</v>
      </c>
      <c r="C46" s="69" t="s">
        <v>412</v>
      </c>
      <c r="D46" s="69" t="s">
        <v>301</v>
      </c>
      <c r="E46" s="67"/>
      <c r="F46" s="70" t="str">
        <f aca="false">IF(AND(E46&gt;=90),"XS",IF(AND(E46&gt;=80),"Tốt",IF(AND(E46&gt;=70),"Khá",IF(AND(E46&gt;=60),"TB",IF(AND(E46&gt;=50),"TB",IF(AND(E46&lt;50),IF(AND(E46&gt;0),"Yếu",IF(AND(E46=0),"Không XL"," "))))))))</f>
        <v>Không XL</v>
      </c>
      <c r="G46" s="71" t="n">
        <f aca="false">ROUND(I46,1)*10</f>
        <v>76</v>
      </c>
      <c r="H46" s="72" t="str">
        <f aca="false">IF(AND(G46&gt;=90),"XS",IF(AND(G46&gt;=80),"Tốt",IF(AND(G46&gt;=70),"Khá",IF(AND(G46&gt;=60),"TB",IF(AND(G46&gt;=50),"TB",IF(AND(G46&lt;50),IF(AND(G46&gt;0),"Yếu",IF(AND(G46=0),"Không XL"," "))))))))</f>
        <v>Khá</v>
      </c>
      <c r="I46" s="70" t="n">
        <v>7.6</v>
      </c>
      <c r="J46" s="75"/>
    </row>
    <row r="47" s="64" customFormat="true" ht="13.8" hidden="false" customHeight="false" outlineLevel="0" collapsed="false">
      <c r="A47" s="67" t="n">
        <v>36</v>
      </c>
      <c r="B47" s="68" t="s">
        <v>413</v>
      </c>
      <c r="C47" s="69" t="s">
        <v>414</v>
      </c>
      <c r="D47" s="69" t="s">
        <v>301</v>
      </c>
      <c r="E47" s="67"/>
      <c r="F47" s="70" t="str">
        <f aca="false">IF(AND(E47&gt;=90),"XS",IF(AND(E47&gt;=80),"Tốt",IF(AND(E47&gt;=70),"Khá",IF(AND(E47&gt;=60),"TB",IF(AND(E47&gt;=50),"TB",IF(AND(E47&lt;50),IF(AND(E47&gt;0),"Yếu",IF(AND(E47=0),"Không XL"," "))))))))</f>
        <v>Không XL</v>
      </c>
      <c r="G47" s="71" t="n">
        <f aca="false">ROUND(I47,1)*10</f>
        <v>79</v>
      </c>
      <c r="H47" s="72" t="str">
        <f aca="false">IF(AND(G47&gt;=90),"XS",IF(AND(G47&gt;=80),"Tốt",IF(AND(G47&gt;=70),"Khá",IF(AND(G47&gt;=60),"TB",IF(AND(G47&gt;=50),"TB",IF(AND(G47&lt;50),IF(AND(G47&gt;0),"Yếu",IF(AND(G47=0),"Không XL"," "))))))))</f>
        <v>Khá</v>
      </c>
      <c r="I47" s="70" t="n">
        <v>7.9</v>
      </c>
      <c r="J47" s="75"/>
    </row>
    <row r="48" s="64" customFormat="true" ht="13.8" hidden="false" customHeight="false" outlineLevel="0" collapsed="false">
      <c r="A48" s="67" t="n">
        <v>37</v>
      </c>
      <c r="B48" s="68" t="s">
        <v>415</v>
      </c>
      <c r="C48" s="69" t="s">
        <v>416</v>
      </c>
      <c r="D48" s="69" t="s">
        <v>301</v>
      </c>
      <c r="E48" s="67"/>
      <c r="F48" s="70" t="str">
        <f aca="false">IF(AND(E48&gt;=90),"XS",IF(AND(E48&gt;=80),"Tốt",IF(AND(E48&gt;=70),"Khá",IF(AND(E48&gt;=60),"TB",IF(AND(E48&gt;=50),"TB",IF(AND(E48&lt;50),IF(AND(E48&gt;0),"Yếu",IF(AND(E48=0),"Không XL"," "))))))))</f>
        <v>Không XL</v>
      </c>
      <c r="G48" s="71" t="n">
        <f aca="false">ROUND(I48,1)*10</f>
        <v>69</v>
      </c>
      <c r="H48" s="72" t="str">
        <f aca="false">IF(AND(G48&gt;=90),"XS",IF(AND(G48&gt;=80),"Tốt",IF(AND(G48&gt;=70),"Khá",IF(AND(G48&gt;=60),"TB",IF(AND(G48&gt;=50),"TB",IF(AND(G48&lt;50),IF(AND(G48&gt;0),"Yếu",IF(AND(G48=0),"Không XL"," "))))))))</f>
        <v>TB</v>
      </c>
      <c r="I48" s="70" t="n">
        <v>6.91</v>
      </c>
      <c r="J48" s="75"/>
    </row>
    <row r="49" s="64" customFormat="true" ht="13.8" hidden="false" customHeight="false" outlineLevel="0" collapsed="false">
      <c r="A49" s="67" t="n">
        <v>38</v>
      </c>
      <c r="B49" s="68" t="s">
        <v>417</v>
      </c>
      <c r="C49" s="69" t="s">
        <v>418</v>
      </c>
      <c r="D49" s="69" t="s">
        <v>419</v>
      </c>
      <c r="E49" s="67"/>
      <c r="F49" s="70" t="str">
        <f aca="false">IF(AND(E49&gt;=90),"XS",IF(AND(E49&gt;=80),"Tốt",IF(AND(E49&gt;=70),"Khá",IF(AND(E49&gt;=60),"TB",IF(AND(E49&gt;=50),"TB",IF(AND(E49&lt;50),IF(AND(E49&gt;0),"Yếu",IF(AND(E49=0),"Không XL"," "))))))))</f>
        <v>Không XL</v>
      </c>
      <c r="G49" s="71" t="n">
        <f aca="false">ROUND(I49,1)*10</f>
        <v>68</v>
      </c>
      <c r="H49" s="72" t="str">
        <f aca="false">IF(AND(G49&gt;=90),"XS",IF(AND(G49&gt;=80),"Tốt",IF(AND(G49&gt;=70),"Khá",IF(AND(G49&gt;=60),"TB",IF(AND(G49&gt;=50),"TB",IF(AND(G49&lt;50),IF(AND(G49&gt;0),"Yếu",IF(AND(G49=0),"Không XL"," "))))))))</f>
        <v>TB</v>
      </c>
      <c r="I49" s="70" t="n">
        <v>6.81</v>
      </c>
      <c r="J49" s="75"/>
    </row>
    <row r="50" s="64" customFormat="true" ht="13.8" hidden="false" customHeight="false" outlineLevel="0" collapsed="false">
      <c r="A50" s="67" t="n">
        <v>39</v>
      </c>
      <c r="B50" s="68" t="s">
        <v>420</v>
      </c>
      <c r="C50" s="69" t="s">
        <v>421</v>
      </c>
      <c r="D50" s="69" t="s">
        <v>231</v>
      </c>
      <c r="E50" s="67"/>
      <c r="F50" s="70" t="str">
        <f aca="false">IF(AND(E50&gt;=90),"XS",IF(AND(E50&gt;=80),"Tốt",IF(AND(E50&gt;=70),"Khá",IF(AND(E50&gt;=60),"TB",IF(AND(E50&gt;=50),"TB",IF(AND(E50&lt;50),IF(AND(E50&gt;0),"Yếu",IF(AND(E50=0),"Không XL"," "))))))))</f>
        <v>Không XL</v>
      </c>
      <c r="G50" s="71" t="n">
        <f aca="false">ROUND(I50,1)*10</f>
        <v>62</v>
      </c>
      <c r="H50" s="72" t="str">
        <f aca="false">IF(AND(G50&gt;=90),"XS",IF(AND(G50&gt;=80),"Tốt",IF(AND(G50&gt;=70),"Khá",IF(AND(G50&gt;=60),"TB",IF(AND(G50&gt;=50),"TB",IF(AND(G50&lt;50),IF(AND(G50&gt;0),"Yếu",IF(AND(G50=0),"Không XL"," "))))))))</f>
        <v>TB</v>
      </c>
      <c r="I50" s="70" t="n">
        <v>6.2</v>
      </c>
      <c r="J50" s="75"/>
    </row>
    <row r="51" s="64" customFormat="true" ht="13.8" hidden="false" customHeight="false" outlineLevel="0" collapsed="false">
      <c r="A51" s="67" t="n">
        <v>40</v>
      </c>
      <c r="B51" s="68" t="s">
        <v>422</v>
      </c>
      <c r="C51" s="69" t="s">
        <v>423</v>
      </c>
      <c r="D51" s="69" t="s">
        <v>231</v>
      </c>
      <c r="E51" s="67"/>
      <c r="F51" s="70" t="str">
        <f aca="false">IF(AND(E51&gt;=90),"XS",IF(AND(E51&gt;=80),"Tốt",IF(AND(E51&gt;=70),"Khá",IF(AND(E51&gt;=60),"TB",IF(AND(E51&gt;=50),"TB",IF(AND(E51&lt;50),IF(AND(E51&gt;0),"Yếu",IF(AND(E51=0),"Không XL"," "))))))))</f>
        <v>Không XL</v>
      </c>
      <c r="G51" s="71" t="n">
        <f aca="false">ROUND(I51,1)*10</f>
        <v>60</v>
      </c>
      <c r="H51" s="72" t="str">
        <f aca="false">IF(AND(G51&gt;=90),"XS",IF(AND(G51&gt;=80),"Tốt",IF(AND(G51&gt;=70),"Khá",IF(AND(G51&gt;=60),"TB",IF(AND(G51&gt;=50),"TB",IF(AND(G51&lt;50),IF(AND(G51&gt;0),"Yếu",IF(AND(G51=0),"Không XL"," "))))))))</f>
        <v>TB</v>
      </c>
      <c r="I51" s="70" t="n">
        <v>5.97</v>
      </c>
      <c r="J51" s="75"/>
    </row>
    <row r="52" s="64" customFormat="true" ht="13.8" hidden="false" customHeight="false" outlineLevel="0" collapsed="false">
      <c r="A52" s="67" t="n">
        <v>41</v>
      </c>
      <c r="B52" s="68" t="s">
        <v>424</v>
      </c>
      <c r="C52" s="69" t="s">
        <v>105</v>
      </c>
      <c r="D52" s="69" t="s">
        <v>123</v>
      </c>
      <c r="E52" s="67"/>
      <c r="F52" s="70" t="str">
        <f aca="false">IF(AND(E52&gt;=90),"XS",IF(AND(E52&gt;=80),"Tốt",IF(AND(E52&gt;=70),"Khá",IF(AND(E52&gt;=60),"TB",IF(AND(E52&gt;=50),"TB",IF(AND(E52&lt;50),IF(AND(E52&gt;0),"Yếu",IF(AND(E52=0),"Không XL"," "))))))))</f>
        <v>Không XL</v>
      </c>
      <c r="G52" s="71" t="n">
        <f aca="false">ROUND(I52,1)*10</f>
        <v>54</v>
      </c>
      <c r="H52" s="72" t="str">
        <f aca="false">IF(AND(G52&gt;=90),"XS",IF(AND(G52&gt;=80),"Tốt",IF(AND(G52&gt;=70),"Khá",IF(AND(G52&gt;=60),"TB",IF(AND(G52&gt;=50),"TB",IF(AND(G52&lt;50),IF(AND(G52&gt;0),"Yếu",IF(AND(G52=0),"Không XL"," "))))))))</f>
        <v>TB</v>
      </c>
      <c r="I52" s="70" t="n">
        <v>5.42</v>
      </c>
      <c r="J52" s="75"/>
    </row>
    <row r="53" s="64" customFormat="true" ht="13.8" hidden="false" customHeight="false" outlineLevel="0" collapsed="false">
      <c r="A53" s="67" t="n">
        <v>42</v>
      </c>
      <c r="B53" s="68" t="s">
        <v>425</v>
      </c>
      <c r="C53" s="69" t="s">
        <v>426</v>
      </c>
      <c r="D53" s="69" t="s">
        <v>427</v>
      </c>
      <c r="E53" s="67"/>
      <c r="F53" s="70" t="str">
        <f aca="false">IF(AND(E53&gt;=90),"XS",IF(AND(E53&gt;=80),"Tốt",IF(AND(E53&gt;=70),"Khá",IF(AND(E53&gt;=60),"TB",IF(AND(E53&gt;=50),"TB",IF(AND(E53&lt;50),IF(AND(E53&gt;0),"Yếu",IF(AND(E53=0),"Không XL"," "))))))))</f>
        <v>Không XL</v>
      </c>
      <c r="G53" s="71" t="n">
        <f aca="false">ROUND(I53,1)*10</f>
        <v>75</v>
      </c>
      <c r="H53" s="72" t="str">
        <f aca="false">IF(AND(G53&gt;=90),"XS",IF(AND(G53&gt;=80),"Tốt",IF(AND(G53&gt;=70),"Khá",IF(AND(G53&gt;=60),"TB",IF(AND(G53&gt;=50),"TB",IF(AND(G53&lt;50),IF(AND(G53&gt;0),"Yếu",IF(AND(G53=0),"Không XL"," "))))))))</f>
        <v>Khá</v>
      </c>
      <c r="I53" s="70" t="n">
        <v>7.45</v>
      </c>
      <c r="J53" s="75"/>
    </row>
    <row r="54" s="64" customFormat="true" ht="13.8" hidden="false" customHeight="false" outlineLevel="0" collapsed="false">
      <c r="A54" s="67" t="n">
        <v>43</v>
      </c>
      <c r="B54" s="68" t="s">
        <v>428</v>
      </c>
      <c r="C54" s="69" t="s">
        <v>429</v>
      </c>
      <c r="D54" s="69" t="s">
        <v>135</v>
      </c>
      <c r="E54" s="67"/>
      <c r="F54" s="70" t="str">
        <f aca="false">IF(AND(E54&gt;=90),"XS",IF(AND(E54&gt;=80),"Tốt",IF(AND(E54&gt;=70),"Khá",IF(AND(E54&gt;=60),"TB",IF(AND(E54&gt;=50),"TB",IF(AND(E54&lt;50),IF(AND(E54&gt;0),"Yếu",IF(AND(E54=0),"Không XL"," "))))))))</f>
        <v>Không XL</v>
      </c>
      <c r="G54" s="71" t="n">
        <f aca="false">ROUND(I54,1)*10</f>
        <v>58</v>
      </c>
      <c r="H54" s="72" t="str">
        <f aca="false">IF(AND(G54&gt;=90),"XS",IF(AND(G54&gt;=80),"Tốt",IF(AND(G54&gt;=70),"Khá",IF(AND(G54&gt;=60),"TB",IF(AND(G54&gt;=50),"TB",IF(AND(G54&lt;50),IF(AND(G54&gt;0),"Yếu",IF(AND(G54=0),"Không XL"," "))))))))</f>
        <v>TB</v>
      </c>
      <c r="I54" s="70" t="n">
        <v>5.76</v>
      </c>
      <c r="J54" s="75"/>
    </row>
    <row r="55" s="64" customFormat="true" ht="13.8" hidden="false" customHeight="false" outlineLevel="0" collapsed="false">
      <c r="A55" s="67" t="n">
        <v>44</v>
      </c>
      <c r="B55" s="68" t="s">
        <v>430</v>
      </c>
      <c r="C55" s="69" t="s">
        <v>431</v>
      </c>
      <c r="D55" s="69" t="s">
        <v>135</v>
      </c>
      <c r="E55" s="67"/>
      <c r="F55" s="70" t="str">
        <f aca="false">IF(AND(E55&gt;=90),"XS",IF(AND(E55&gt;=80),"Tốt",IF(AND(E55&gt;=70),"Khá",IF(AND(E55&gt;=60),"TB",IF(AND(E55&gt;=50),"TB",IF(AND(E55&lt;50),IF(AND(E55&gt;0),"Yếu",IF(AND(E55=0),"Không XL"," "))))))))</f>
        <v>Không XL</v>
      </c>
      <c r="G55" s="71" t="n">
        <f aca="false">ROUND(I55,1)*10</f>
        <v>67</v>
      </c>
      <c r="H55" s="72" t="str">
        <f aca="false">IF(AND(G55&gt;=90),"XS",IF(AND(G55&gt;=80),"Tốt",IF(AND(G55&gt;=70),"Khá",IF(AND(G55&gt;=60),"TB",IF(AND(G55&gt;=50),"TB",IF(AND(G55&lt;50),IF(AND(G55&gt;0),"Yếu",IF(AND(G55=0),"Không XL"," "))))))))</f>
        <v>TB</v>
      </c>
      <c r="I55" s="73" t="n">
        <v>6.65</v>
      </c>
      <c r="J55" s="74"/>
    </row>
    <row r="56" s="64" customFormat="true" ht="13.8" hidden="false" customHeight="false" outlineLevel="0" collapsed="false">
      <c r="A56" s="67" t="n">
        <v>45</v>
      </c>
      <c r="B56" s="68" t="s">
        <v>432</v>
      </c>
      <c r="C56" s="69" t="s">
        <v>433</v>
      </c>
      <c r="D56" s="69" t="s">
        <v>135</v>
      </c>
      <c r="E56" s="67"/>
      <c r="F56" s="70" t="str">
        <f aca="false">IF(AND(E56&gt;=90),"XS",IF(AND(E56&gt;=80),"Tốt",IF(AND(E56&gt;=70),"Khá",IF(AND(E56&gt;=60),"TB",IF(AND(E56&gt;=50),"TB",IF(AND(E56&lt;50),IF(AND(E56&gt;0),"Yếu",IF(AND(E56=0),"Không XL"," "))))))))</f>
        <v>Không XL</v>
      </c>
      <c r="G56" s="71" t="n">
        <f aca="false">ROUND(I56,1)*10</f>
        <v>68</v>
      </c>
      <c r="H56" s="72" t="str">
        <f aca="false">IF(AND(G56&gt;=90),"XS",IF(AND(G56&gt;=80),"Tốt",IF(AND(G56&gt;=70),"Khá",IF(AND(G56&gt;=60),"TB",IF(AND(G56&gt;=50),"TB",IF(AND(G56&lt;50),IF(AND(G56&gt;0),"Yếu",IF(AND(G56=0),"Không XL"," "))))))))</f>
        <v>TB</v>
      </c>
      <c r="I56" s="70" t="n">
        <v>6.75</v>
      </c>
      <c r="J56" s="75"/>
    </row>
    <row r="57" s="64" customFormat="true" ht="13.8" hidden="false" customHeight="false" outlineLevel="0" collapsed="false">
      <c r="A57" s="67" t="n">
        <v>46</v>
      </c>
      <c r="B57" s="68" t="s">
        <v>434</v>
      </c>
      <c r="C57" s="69" t="s">
        <v>435</v>
      </c>
      <c r="D57" s="69" t="s">
        <v>236</v>
      </c>
      <c r="E57" s="67"/>
      <c r="F57" s="70" t="str">
        <f aca="false">IF(AND(E57&gt;=90),"XS",IF(AND(E57&gt;=80),"Tốt",IF(AND(E57&gt;=70),"Khá",IF(AND(E57&gt;=60),"TB",IF(AND(E57&gt;=50),"TB",IF(AND(E57&lt;50),IF(AND(E57&gt;0),"Yếu",IF(AND(E57=0),"Không XL"," "))))))))</f>
        <v>Không XL</v>
      </c>
      <c r="G57" s="71" t="n">
        <f aca="false">ROUND(I57,1)*10+6</f>
        <v>78</v>
      </c>
      <c r="H57" s="72" t="str">
        <f aca="false">IF(AND(G57&gt;=90),"XS",IF(AND(G57&gt;=80),"Tốt",IF(AND(G57&gt;=70),"Khá",IF(AND(G57&gt;=60),"TB",IF(AND(G57&gt;=50),"TB",IF(AND(G57&lt;50),IF(AND(G57&gt;0),"Yếu",IF(AND(G57=0),"Không XL"," "))))))))</f>
        <v>Khá</v>
      </c>
      <c r="I57" s="70" t="n">
        <v>7.19</v>
      </c>
      <c r="J57" s="75" t="s">
        <v>55</v>
      </c>
    </row>
    <row r="58" customFormat="false" ht="16.2" hidden="false" customHeight="false" outlineLevel="0" collapsed="false">
      <c r="A58" s="76"/>
      <c r="B58" s="76"/>
      <c r="C58" s="49" t="s">
        <v>17</v>
      </c>
      <c r="D58" s="49"/>
      <c r="E58" s="49"/>
      <c r="F58" s="49"/>
      <c r="G58" s="49"/>
      <c r="H58" s="49"/>
      <c r="I58" s="49"/>
      <c r="J58" s="49"/>
    </row>
    <row r="59" customFormat="false" ht="15.6" hidden="false" customHeight="false" outlineLevel="0" collapsed="false">
      <c r="C59" s="77" t="s">
        <v>18</v>
      </c>
      <c r="D59" s="78"/>
      <c r="E59" s="79" t="s">
        <v>12</v>
      </c>
      <c r="F59" s="79"/>
      <c r="G59" s="79" t="s">
        <v>19</v>
      </c>
      <c r="H59" s="79"/>
      <c r="I59" s="80"/>
      <c r="J59" s="81" t="s">
        <v>14</v>
      </c>
    </row>
    <row r="60" s="64" customFormat="true" ht="15.6" hidden="false" customHeight="false" outlineLevel="0" collapsed="false">
      <c r="C60" s="77"/>
      <c r="D60" s="82"/>
      <c r="E60" s="65" t="s">
        <v>20</v>
      </c>
      <c r="F60" s="62" t="s">
        <v>21</v>
      </c>
      <c r="G60" s="65" t="s">
        <v>20</v>
      </c>
      <c r="H60" s="62" t="s">
        <v>21</v>
      </c>
      <c r="I60" s="83"/>
      <c r="J60" s="81"/>
    </row>
    <row r="61" customFormat="false" ht="13.8" hidden="false" customHeight="false" outlineLevel="0" collapsed="false">
      <c r="C61" s="84" t="s">
        <v>22</v>
      </c>
      <c r="D61" s="85"/>
      <c r="E61" s="86" t="n">
        <f aca="false">COUNTIF(F12:F57,"XS")</f>
        <v>0</v>
      </c>
      <c r="F61" s="87" t="n">
        <f aca="false">E61*100/$A$57</f>
        <v>0</v>
      </c>
      <c r="G61" s="86" t="n">
        <f aca="false">COUNTIF(H12:H57,"XS")</f>
        <v>1</v>
      </c>
      <c r="H61" s="87" t="n">
        <f aca="false">G61*100/$A$57</f>
        <v>2.17391304347826</v>
      </c>
      <c r="I61" s="88"/>
      <c r="J61" s="89"/>
    </row>
    <row r="62" customFormat="false" ht="13.8" hidden="false" customHeight="false" outlineLevel="0" collapsed="false">
      <c r="C62" s="84" t="s">
        <v>23</v>
      </c>
      <c r="D62" s="85"/>
      <c r="E62" s="86" t="n">
        <f aca="false">COUNTIF(F12:F57,"Tốt")</f>
        <v>0</v>
      </c>
      <c r="F62" s="87" t="n">
        <f aca="false">E62*100/$A$57</f>
        <v>0</v>
      </c>
      <c r="G62" s="86" t="n">
        <f aca="false">COUNTIF(H12:H57,"Tốt")</f>
        <v>5</v>
      </c>
      <c r="H62" s="87" t="n">
        <f aca="false">G62*100/$A$57</f>
        <v>10.8695652173913</v>
      </c>
      <c r="I62" s="88"/>
      <c r="J62" s="89"/>
    </row>
    <row r="63" customFormat="false" ht="13.8" hidden="false" customHeight="false" outlineLevel="0" collapsed="false">
      <c r="C63" s="84" t="s">
        <v>24</v>
      </c>
      <c r="D63" s="85"/>
      <c r="E63" s="86" t="n">
        <f aca="false">COUNTIF(F12:F57,"Khá")</f>
        <v>0</v>
      </c>
      <c r="F63" s="87" t="n">
        <f aca="false">E63*100/$A$57</f>
        <v>0</v>
      </c>
      <c r="G63" s="86" t="n">
        <f aca="false">COUNTIF(H12:H57,"Khá")</f>
        <v>15</v>
      </c>
      <c r="H63" s="87" t="n">
        <f aca="false">G63*100/$A$57</f>
        <v>32.6086956521739</v>
      </c>
      <c r="I63" s="88"/>
      <c r="J63" s="89"/>
    </row>
    <row r="64" customFormat="false" ht="13.8" hidden="false" customHeight="false" outlineLevel="0" collapsed="false">
      <c r="C64" s="84" t="s">
        <v>25</v>
      </c>
      <c r="D64" s="85"/>
      <c r="E64" s="86" t="n">
        <f aca="false">COUNTIF(F12:F57,"TB")</f>
        <v>0</v>
      </c>
      <c r="F64" s="87" t="n">
        <f aca="false">E64*100/$A$57</f>
        <v>0</v>
      </c>
      <c r="G64" s="86" t="n">
        <f aca="false">COUNTIF(H12:H57,"TB")</f>
        <v>22</v>
      </c>
      <c r="H64" s="87" t="n">
        <f aca="false">G64*100/$A$57</f>
        <v>47.8260869565217</v>
      </c>
      <c r="I64" s="88"/>
      <c r="J64" s="89"/>
    </row>
    <row r="65" customFormat="false" ht="13.8" hidden="false" customHeight="false" outlineLevel="0" collapsed="false">
      <c r="C65" s="84" t="s">
        <v>26</v>
      </c>
      <c r="D65" s="85"/>
      <c r="E65" s="86" t="n">
        <f aca="false">COUNTIF(F12:F57,"Yếu")</f>
        <v>0</v>
      </c>
      <c r="F65" s="87" t="n">
        <f aca="false">E65*100/$A$57</f>
        <v>0</v>
      </c>
      <c r="G65" s="86" t="n">
        <f aca="false">COUNTIF(H12:H57,"Yếu")</f>
        <v>3</v>
      </c>
      <c r="H65" s="87" t="n">
        <f aca="false">G65*100/$A$57</f>
        <v>6.52173913043478</v>
      </c>
      <c r="I65" s="88"/>
      <c r="J65" s="89"/>
    </row>
    <row r="66" customFormat="false" ht="14.4" hidden="false" customHeight="false" outlineLevel="0" collapsed="false">
      <c r="C66" s="90" t="s">
        <v>27</v>
      </c>
      <c r="D66" s="91"/>
      <c r="E66" s="92" t="n">
        <f aca="false">COUNTIF(F12:F57,"Không XL")</f>
        <v>46</v>
      </c>
      <c r="F66" s="93" t="n">
        <f aca="false">E66*100/$A$57</f>
        <v>100</v>
      </c>
      <c r="G66" s="92" t="n">
        <f aca="false">COUNTIF(H12:H57,"Không XL")</f>
        <v>0</v>
      </c>
      <c r="H66" s="93" t="n">
        <f aca="false">G66*100/$A$57</f>
        <v>0</v>
      </c>
      <c r="I66" s="94"/>
      <c r="J66" s="95"/>
    </row>
    <row r="67" customFormat="false" ht="13.8" hidden="false" customHeight="false" outlineLevel="0" collapsed="false">
      <c r="C67" s="96"/>
      <c r="D67" s="96"/>
      <c r="F67" s="97"/>
    </row>
    <row r="68" customFormat="false" ht="15.6" hidden="false" customHeight="false" outlineLevel="0" collapsed="false">
      <c r="E68" s="98" t="s">
        <v>28</v>
      </c>
      <c r="F68" s="98"/>
      <c r="G68" s="98"/>
      <c r="H68" s="98"/>
      <c r="I68" s="98"/>
      <c r="J68" s="98"/>
    </row>
    <row r="69" customFormat="false" ht="13.8" hidden="false" customHeight="false" outlineLevel="0" collapsed="false">
      <c r="A69" s="52" t="s">
        <v>29</v>
      </c>
      <c r="B69" s="52"/>
      <c r="C69" s="52"/>
      <c r="D69" s="52"/>
      <c r="E69" s="52"/>
      <c r="F69" s="52" t="s">
        <v>12</v>
      </c>
      <c r="G69" s="52"/>
      <c r="H69" s="52"/>
      <c r="I69" s="99"/>
      <c r="J69" s="100" t="s">
        <v>30</v>
      </c>
      <c r="K69" s="100"/>
    </row>
    <row r="86" customFormat="false" ht="13.8" hidden="false" customHeight="false" outlineLevel="0" collapsed="false">
      <c r="C86" s="96"/>
      <c r="D86" s="96"/>
      <c r="F86" s="97"/>
    </row>
    <row r="87" customFormat="false" ht="15.6" hidden="false" customHeight="false" outlineLevel="0" collapsed="false">
      <c r="E87" s="98"/>
      <c r="F87" s="98"/>
      <c r="G87" s="98"/>
      <c r="H87" s="98"/>
      <c r="I87" s="98"/>
      <c r="J87" s="98"/>
    </row>
    <row r="88" customFormat="false" ht="13.8" hidden="false" customHeight="false" outlineLevel="0" collapsed="false">
      <c r="A88" s="52"/>
      <c r="B88" s="52"/>
      <c r="C88" s="52"/>
      <c r="D88" s="52"/>
      <c r="E88" s="52"/>
      <c r="F88" s="52"/>
      <c r="G88" s="52"/>
      <c r="H88" s="52"/>
      <c r="I88" s="99"/>
      <c r="J88" s="100"/>
    </row>
  </sheetData>
  <sheetProtection algorithmName="SHA-512" hashValue="L6PuGxcYjtrCov/Ibe2Xx0kgXbQi2F376sgSjV+l6RhK7Fp6VTfFBvMyimEM9+APRPcF6ZAxMgfkTPKZo0kSCA==" saltValue="MQfvDagZk4qsJg3Qnsl+XQ==" spinCount="100000" sheet="true" objects="true" scenarios="true"/>
  <mergeCells count="27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58:J58"/>
    <mergeCell ref="C59:C60"/>
    <mergeCell ref="E59:F59"/>
    <mergeCell ref="G59:H59"/>
    <mergeCell ref="J59:J60"/>
    <mergeCell ref="E68:J68"/>
    <mergeCell ref="A69:E69"/>
    <mergeCell ref="F69:H69"/>
    <mergeCell ref="E87:J87"/>
    <mergeCell ref="A88:E88"/>
    <mergeCell ref="F88:H88"/>
  </mergeCells>
  <conditionalFormatting sqref="F12:F57 H12:I57">
    <cfRule type="cellIs" priority="2" operator="equal" aboveAverage="0" equalAverage="0" bottom="0" percent="0" rank="0" text="" dxfId="12">
      <formula>"SVG"</formula>
    </cfRule>
    <cfRule type="cellIs" priority="3" operator="equal" aboveAverage="0" equalAverage="0" bottom="0" percent="0" rank="0" text="" dxfId="13">
      <formula>"SVXS"</formula>
    </cfRule>
  </conditionalFormatting>
  <conditionalFormatting sqref="G12:G57">
    <cfRule type="cellIs" priority="4" operator="lessThanOrEqual" aboveAverage="0" equalAverage="0" bottom="0" percent="0" rank="0" text="" dxfId="14">
      <formula>30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91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Neat_Office/6.2.8.2$Windows_x86 LibreOffice_project/</Application>
  <Company>Microsoft Corporation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2014-11-24T02:19:52Z</dcterms:created>
  <dc:creator>user</dc:creator>
  <dc:description/>
  <dc:language>en-US</dc:language>
  <cp:lastModifiedBy/>
  <cp:lastPrinted>2022-05-14T02:05:32Z</cp:lastPrinted>
  <dcterms:modified xsi:type="dcterms:W3CDTF">2022-05-14T09:11:21Z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