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3"/>
  </bookViews>
  <sheets>
    <sheet name="Mau 1" sheetId="7" r:id="rId1"/>
    <sheet name="Mau 2" sheetId="3" r:id="rId2"/>
    <sheet name="Mau 3" sheetId="6" r:id="rId3"/>
    <sheet name="Mau 4 " sheetId="2" r:id="rId4"/>
    <sheet name="Sheet1" sheetId="8" r:id="rId5"/>
  </sheets>
  <definedNames>
    <definedName name="_xlnm.Print_Area" localSheetId="0">'Mau 1'!$A$1:$H$30</definedName>
    <definedName name="_xlnm.Print_Titles" localSheetId="1">'Mau 2'!$6:$6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2" l="1"/>
  <c r="I13" i="2"/>
  <c r="I14" i="2"/>
  <c r="I15" i="2"/>
  <c r="I16" i="2"/>
  <c r="I17" i="2"/>
  <c r="I18" i="2"/>
  <c r="I19" i="2"/>
  <c r="I20" i="2"/>
  <c r="I21" i="2"/>
  <c r="I22" i="2"/>
  <c r="I23" i="2"/>
  <c r="I24" i="2"/>
  <c r="I11" i="2"/>
  <c r="I10" i="2"/>
  <c r="H24" i="2" l="1"/>
  <c r="M11" i="6" l="1"/>
  <c r="H11" i="2" s="1"/>
  <c r="M12" i="6"/>
  <c r="H12" i="2" s="1"/>
  <c r="M13" i="6"/>
  <c r="H13" i="2" s="1"/>
  <c r="M14" i="6"/>
  <c r="H14" i="2" s="1"/>
  <c r="M15" i="6"/>
  <c r="H15" i="2" s="1"/>
  <c r="M16" i="6"/>
  <c r="H16" i="2" s="1"/>
  <c r="M17" i="6"/>
  <c r="H17" i="2" s="1"/>
  <c r="M18" i="6"/>
  <c r="H18" i="2" s="1"/>
  <c r="M19" i="6"/>
  <c r="H19" i="2" s="1"/>
  <c r="M20" i="6"/>
  <c r="H20" i="2" s="1"/>
  <c r="M21" i="6"/>
  <c r="H21" i="2" s="1"/>
  <c r="M22" i="6"/>
  <c r="H22" i="2" s="1"/>
  <c r="M23" i="6"/>
  <c r="H23" i="2" s="1"/>
  <c r="M24" i="6"/>
  <c r="M26" i="6"/>
  <c r="M10" i="6"/>
  <c r="H10" i="2" s="1"/>
  <c r="V11" i="6"/>
  <c r="V12" i="6"/>
  <c r="V13" i="6"/>
  <c r="V14" i="6"/>
  <c r="V15" i="6"/>
  <c r="V16" i="6"/>
  <c r="V17" i="6"/>
  <c r="V18" i="6"/>
  <c r="V19" i="6"/>
  <c r="V20" i="6"/>
  <c r="V21" i="6"/>
  <c r="V22" i="6"/>
  <c r="V23" i="6"/>
  <c r="V24" i="6"/>
  <c r="V26" i="6"/>
  <c r="V10" i="6"/>
  <c r="V9" i="6" l="1"/>
  <c r="J40" i="2" l="1"/>
  <c r="J39" i="2"/>
  <c r="J38" i="2"/>
  <c r="J37" i="2"/>
  <c r="H40" i="2"/>
  <c r="H39" i="2"/>
  <c r="H38" i="2"/>
  <c r="H37" i="2"/>
  <c r="J36" i="2"/>
  <c r="H36" i="2"/>
  <c r="J35" i="2"/>
  <c r="H35" i="2"/>
  <c r="J34" i="2"/>
  <c r="H34" i="2"/>
  <c r="J33" i="2"/>
  <c r="H33" i="2"/>
  <c r="J32" i="2"/>
  <c r="H32" i="2"/>
  <c r="J31" i="2"/>
  <c r="H31" i="2"/>
  <c r="J30" i="2"/>
  <c r="H30" i="2"/>
  <c r="J41" i="2" l="1"/>
  <c r="H41" i="2" l="1"/>
</calcChain>
</file>

<file path=xl/sharedStrings.xml><?xml version="1.0" encoding="utf-8"?>
<sst xmlns="http://schemas.openxmlformats.org/spreadsheetml/2006/main" count="459" uniqueCount="188">
  <si>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</si>
  <si>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</si>
  <si>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</si>
  <si>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</si>
  <si>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</si>
  <si>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</si>
  <si>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</si>
  <si>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</si>
  <si>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</si>
  <si>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</si>
  <si>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</si>
  <si>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</si>
  <si>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</si>
  <si>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</si>
  <si>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</si>
  <si>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</si>
  <si>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</si>
  <si>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</si>
  <si>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</si>
  <si>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</si>
  <si>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</si>
  <si>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</si>
  <si>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</si>
  <si>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</si>
  <si>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</si>
  <si>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</si>
  <si>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</si>
  <si>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</si>
  <si>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</si>
  <si>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</si>
  <si>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</si>
  <si>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</si>
  <si>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</si>
  <si>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</si>
  <si>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</si>
  <si>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</si>
  <si>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</si>
  <si>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</si>
  <si>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</si>
  <si>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</si>
  <si>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</si>
  <si>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</si>
  <si>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</si>
  <si>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</si>
  <si>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</si>
  <si>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</si>
  <si>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</si>
  <si>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</si>
  <si>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</si>
  <si>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</si>
  <si>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</si>
  <si>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</si>
  <si>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</si>
  <si>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</si>
  <si>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</si>
  <si>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</si>
  <si>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</si>
  <si>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</si>
  <si>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</si>
  <si>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</si>
  <si>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</si>
  <si>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</si>
  <si>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</si>
  <si>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</si>
  <si>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</si>
  <si>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</si>
  <si>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</si>
  <si>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</si>
  <si>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</si>
  <si>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</si>
  <si>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</si>
  <si>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</si>
  <si>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</si>
  <si>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</si>
  <si>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</si>
  <si>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</si>
  <si>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Trọng</t>
  </si>
  <si>
    <t>Nghĩa</t>
  </si>
  <si>
    <t>01025001</t>
  </si>
  <si>
    <t>Hồ Gia</t>
  </si>
  <si>
    <t>Bảo</t>
  </si>
  <si>
    <t>01025029</t>
  </si>
  <si>
    <t>Trần Thị Ngọc</t>
  </si>
  <si>
    <t>Dung</t>
  </si>
  <si>
    <t>01025016</t>
  </si>
  <si>
    <t>Cao Xuân</t>
  </si>
  <si>
    <t>Giang</t>
  </si>
  <si>
    <t>01025018</t>
  </si>
  <si>
    <t>06</t>
  </si>
  <si>
    <t>Nguyễn Hoàng Thanh</t>
  </si>
  <si>
    <t>Ngân</t>
  </si>
  <si>
    <t>01025027</t>
  </si>
  <si>
    <t>07</t>
  </si>
  <si>
    <t>Phạm Quỳnh</t>
  </si>
  <si>
    <t>Như</t>
  </si>
  <si>
    <t>01025004</t>
  </si>
  <si>
    <t>08</t>
  </si>
  <si>
    <t>Lê Thị Thúy</t>
  </si>
  <si>
    <t>Oanh</t>
  </si>
  <si>
    <t>01025020</t>
  </si>
  <si>
    <t>09</t>
  </si>
  <si>
    <t>10</t>
  </si>
  <si>
    <t xml:space="preserve">Lê Thị Thu </t>
  </si>
  <si>
    <t>Thảo</t>
  </si>
  <si>
    <t>01025008</t>
  </si>
  <si>
    <t>11</t>
  </si>
  <si>
    <t xml:space="preserve">Võ Thị Kim </t>
  </si>
  <si>
    <t>Thư</t>
  </si>
  <si>
    <t>01025012</t>
  </si>
  <si>
    <t>12</t>
  </si>
  <si>
    <t xml:space="preserve">Lưu Thị </t>
  </si>
  <si>
    <t>Thúy</t>
  </si>
  <si>
    <t>01025002</t>
  </si>
  <si>
    <t>13</t>
  </si>
  <si>
    <t>Nguyễn Thị Minh</t>
  </si>
  <si>
    <t>Thùy</t>
  </si>
  <si>
    <t>01003013</t>
  </si>
  <si>
    <t>14</t>
  </si>
  <si>
    <t>Nguyễn Mỹ</t>
  </si>
  <si>
    <t>Tiên</t>
  </si>
  <si>
    <t>01025015</t>
  </si>
  <si>
    <t>15</t>
  </si>
  <si>
    <t xml:space="preserve">Nguyễn Thị Thùy </t>
  </si>
  <si>
    <t>01005010</t>
  </si>
  <si>
    <t xml:space="preserve">Lữ Xuân </t>
  </si>
  <si>
    <t>Trang</t>
  </si>
  <si>
    <t>01025009</t>
  </si>
  <si>
    <t xml:space="preserve">Bùi Ánh </t>
  </si>
  <si>
    <t>Tuyết</t>
  </si>
  <si>
    <t>01025003</t>
  </si>
  <si>
    <t>-</t>
  </si>
  <si>
    <t>ĐƠN VỊ: KHOA KINH TẾ</t>
  </si>
  <si>
    <t>Bài viết sáng kiến được công nhận phạm vi ảnh hưởng cấp ngành (QĐ số 1783/QĐ-SGDĐT ngày 20/8/2021)</t>
  </si>
  <si>
    <t>- Bài viết đăng Kỷ yếu hội thảo cấp trường COSS 2021 
- Bài viết sáng kiến được công nhận phạm vi ảnh hưởng cấp ngành (QĐ số 1783/QĐ-SGDĐT ngày 20/8/2021)</t>
  </si>
  <si>
    <t xml:space="preserve">- Bài viết đăng Kỷ yếu hội thảo cấp trường COSS 2021 </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</si>
  <si>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</si>
  <si>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7/2021</t>
  </si>
  <si>
    <t>-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</si>
  <si>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</si>
  <si>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Bài viết đăng kỷ yếu hội thảo cấp đơn vị tháng 3/2021
-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</si>
  <si>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t>
  </si>
  <si>
    <t>TPHCM, ngày 12 tháng 01 năm 2022</t>
  </si>
  <si>
    <t>Nguyễn Trọng Nghĩa</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</si>
  <si>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</si>
  <si>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</si>
  <si>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</si>
  <si>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</si>
  <si>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</si>
  <si>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Tốt</t>
  </si>
  <si>
    <t>Thùy Tiên</t>
  </si>
  <si>
    <t>Minh Thùy</t>
  </si>
  <si>
    <t>Nhiệm vụ 7</t>
  </si>
  <si>
    <r>
      <t xml:space="preserve">TRƯỜNG CAO ĐẲNG LÝ TỰ TRỌNG
 THÀNH PHỐ HỒ CHÍ MINH
</t>
    </r>
    <r>
      <rPr>
        <b/>
        <sz val="12"/>
        <rFont val="Times New Roman"/>
        <family val="1"/>
      </rPr>
      <t>ĐƠN VỊ: KHOA KINH TẾ</t>
    </r>
  </si>
  <si>
    <t>Nhiệm vụ 8</t>
  </si>
  <si>
    <t>Nghĩa, Bảo</t>
  </si>
  <si>
    <t>z</t>
  </si>
  <si>
    <t>BẢNG TỔNG HỢP CÔNG VIỆC ĐỘT XUẤT ĐÃ THỰC HIỆN THÁNG 05/2022
(Gửi file mềm ngày 25 hàng tháng)</t>
  </si>
  <si>
    <t>Thành phố Hồ Chí Minh, ngày 20 tháng 05 năm 2022</t>
  </si>
  <si>
    <t>THỐNG KÊ CHI TIẾT KHỐI LƯỢNG CÔNG VIỆC THỰC HIỆN THÁNG 05/2022</t>
  </si>
  <si>
    <t>TP. HCM, ngày 20 tháng 05 năm 2022</t>
  </si>
  <si>
    <t>DANH SÁCH XẾP LOẠI THI ĐUA THÁNG 05/2022</t>
  </si>
  <si>
    <t>Nghĩa, Bảo, Ngân</t>
  </si>
  <si>
    <t>10/05/2022 đến 11/05/2022</t>
  </si>
  <si>
    <t>Nghĩa, Bảo, Oanh</t>
  </si>
  <si>
    <t>15/05/2022 đến 15/05/2022</t>
  </si>
  <si>
    <t>Xây dựng và mua trang thiết bị dụng cụ dạy học cho sinh viên các ngành DL-KS</t>
  </si>
  <si>
    <t>Thực hiện công tác kế toán thuế  tại phòng Kế hoạch - Tài chính.</t>
  </si>
  <si>
    <t xml:space="preserve"> Thực hiện công tác kế toán thanh toán  tại phòng Kế hoạch - Tài chín</t>
  </si>
  <si>
    <t>Thiết lập hóa đơn điện tử theo Thông tư 80 trên phần mềm kê khai thuế.</t>
  </si>
  <si>
    <t>Hoàn thiện hồ sơ quyết toán quý 1</t>
  </si>
  <si>
    <t>01/05/2022 đến 19/05/2022</t>
  </si>
  <si>
    <t>01/05/2022 đến 31/05/2022</t>
  </si>
  <si>
    <t>01/05/2022 đến 22/05/2022</t>
  </si>
  <si>
    <t xml:space="preserve"> Hỗ trợ các lớp đào tạo giảng viên của Khoa Cơ khí và khoa Điện - Điện tử với trường CoCG</t>
  </si>
  <si>
    <t>Lập danh sách và thu hồ sơ sinh viên tham gia chương trình Quỹ Laptop Đợt 1/2022</t>
  </si>
  <si>
    <t>Nghĩa, Thùy Tiên</t>
  </si>
  <si>
    <t xml:space="preserve"> Tổ chức Talk Show cho sinh viên</t>
  </si>
  <si>
    <t>28/05/2022 đến 28/05/2022</t>
  </si>
  <si>
    <t>07/05/2022 đến 07/05/2022</t>
  </si>
  <si>
    <t>Liên hệ  ngân hàng SCB chi nhánh Thống Nhất  và hướng dẫn cho SV đi tham quan vào các ngày 10, 12, 17, 19/5/2022</t>
  </si>
  <si>
    <t>Nghĩa, Oanh, Thư, Trang, Thảo, Thùy Tiên</t>
  </si>
  <si>
    <t>Tham gia soạn kịch bản, chuẩn bị và thực hiện tư vấn tuyển sinh  trực tuyến livestream các ngành đào tạo của khoa KT</t>
  </si>
  <si>
    <t>Chuẩn bị và đón đoàn học sinh trường THPT Phú Thành A và Tam Nông, tỉnh Đồng Tháp tham quan phòng thực hành nghề bánh và nhà hàng-khách sạn tại khu D và I2</t>
  </si>
  <si>
    <t xml:space="preserve">Chuẩn bị, soạn thảo biên bản ghi nhớ, tham gia tổ chức buổi lễ ký kết hợp tác giữa Trường với Công ty Cổ phần Dịch vụ Nam Bộ Invest </t>
  </si>
  <si>
    <t>20/04/2022 đến 06/05/2022</t>
  </si>
  <si>
    <t>Tham gia hội thao cụm X cho trường ở môn tại chỗ ném rỗ đoạt giải nhì.</t>
  </si>
  <si>
    <t>Chuẩn bị và hướng dẫn sinh viên ngành NH-KS đi kiến tập doanh nghiệp tại Phan Thiết 10-11/5.</t>
  </si>
  <si>
    <t>Vào lớp trễ 22'. Để nghị HĐ xem xét A3 vì cô Ngân tích cực hoạt động trong 05/2022.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</si>
</sst>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10"/>
      <color indexed="8"/>
      <name val="Arial"/>
      <family val="2"/>
    </font>
    <font>
      <b/>
      <i/>
      <sz val="12"/>
      <color theme="1"/>
      <name val="Times New Roman"/>
      <family val="1"/>
    </font>
    <font>
      <b/>
      <i/>
      <sz val="14"/>
      <color theme="1"/>
      <name val="Times New Roman"/>
      <family val="1"/>
    </font>
    <font>
      <sz val="11"/>
      <color rgb="FF001A33"/>
      <name val="Segoe UI"/>
      <family val="2"/>
    </font>
    <font>
      <sz val="13"/>
      <color indexed="8"/>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s>
  <cellStyleXfs count="3">
    <xf numFmtId="0" fontId="0" fillId="0" borderId="0"/>
    <xf numFmtId="0" fontId="1" fillId="0" borderId="0"/>
    <xf numFmtId="0" fontId="6" fillId="0" borderId="0"/>
  </cellStyleXfs>
  <cellXfs count="178">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24" fillId="0" borderId="1" xfId="0" applyFont="1" applyBorder="1" applyAlignment="1">
      <alignment horizontal="left" vertical="center"/>
    </xf>
    <xf numFmtId="0" fontId="10" fillId="0" borderId="1" xfId="0" applyFont="1" applyBorder="1" applyAlignment="1">
      <alignment horizontal="center" vertical="center"/>
    </xf>
    <xf numFmtId="0" fontId="25" fillId="6" borderId="12" xfId="0" quotePrefix="1" applyFont="1" applyFill="1" applyBorder="1" applyAlignment="1">
      <alignment horizontal="center" vertical="center"/>
    </xf>
    <xf numFmtId="49" fontId="25" fillId="6" borderId="12" xfId="0" quotePrefix="1" applyNumberFormat="1" applyFont="1" applyFill="1" applyBorder="1" applyAlignment="1">
      <alignment horizontal="center" vertical="center"/>
    </xf>
    <xf numFmtId="0" fontId="10" fillId="0" borderId="1" xfId="0" applyFont="1" applyFill="1" applyBorder="1" applyAlignment="1">
      <alignment horizontal="center" vertical="center"/>
    </xf>
    <xf numFmtId="49" fontId="5" fillId="0" borderId="3" xfId="0" quotePrefix="1" applyNumberFormat="1" applyFont="1" applyBorder="1" applyAlignment="1">
      <alignment horizontal="left" vertical="center" wrapText="1"/>
    </xf>
    <xf numFmtId="49" fontId="5" fillId="0" borderId="3" xfId="0" quotePrefix="1"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left" vertical="center"/>
    </xf>
    <xf numFmtId="49" fontId="5" fillId="0" borderId="3" xfId="0" applyNumberFormat="1" applyFont="1" applyFill="1" applyBorder="1" applyAlignment="1">
      <alignment horizontal="left" vertical="center"/>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5" fillId="0" borderId="1" xfId="0" quotePrefix="1" applyNumberFormat="1" applyFont="1" applyBorder="1" applyAlignment="1">
      <alignment horizontal="left" vertical="center" wrapText="1"/>
    </xf>
    <xf numFmtId="0" fontId="3" fillId="0" borderId="0" xfId="1"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0" fillId="0" borderId="1" xfId="1" applyFont="1" applyBorder="1" applyAlignment="1">
      <alignment horizontal="justify" vertical="center"/>
    </xf>
    <xf numFmtId="0" fontId="20" fillId="0" borderId="3" xfId="1" applyFont="1" applyBorder="1" applyAlignment="1">
      <alignment horizontal="justify" vertical="center"/>
    </xf>
    <xf numFmtId="164" fontId="20" fillId="0" borderId="1" xfId="1" applyNumberFormat="1" applyFont="1" applyFill="1" applyBorder="1" applyAlignment="1">
      <alignment horizontal="center" vertical="center"/>
    </xf>
    <xf numFmtId="164" fontId="20"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8" fillId="0" borderId="1" xfId="1" applyFont="1" applyFill="1" applyBorder="1" applyAlignment="1">
      <alignment horizontal="center" vertical="center"/>
    </xf>
    <xf numFmtId="0" fontId="27" fillId="0" borderId="0" xfId="0" applyFont="1" applyBorder="1" applyAlignment="1">
      <alignment vertical="center"/>
    </xf>
    <xf numFmtId="0" fontId="11" fillId="0" borderId="9"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49" fontId="9" fillId="0" borderId="1" xfId="0" applyNumberFormat="1" applyFont="1" applyBorder="1" applyAlignment="1">
      <alignment horizontal="center" vertical="center"/>
    </xf>
    <xf numFmtId="49" fontId="9" fillId="0" borderId="1" xfId="0" quotePrefix="1"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11" fillId="0" borderId="1" xfId="0" applyNumberFormat="1" applyFont="1" applyFill="1" applyBorder="1" applyAlignment="1" applyProtection="1">
      <alignment vertical="center" wrapText="1"/>
      <protection locked="0"/>
    </xf>
    <xf numFmtId="0" fontId="9" fillId="3" borderId="1" xfId="0" quotePrefix="1" applyNumberFormat="1" applyFont="1" applyFill="1" applyBorder="1" applyAlignment="1">
      <alignment horizontal="center" vertical="center" wrapText="1"/>
    </xf>
    <xf numFmtId="0" fontId="9" fillId="4" borderId="1" xfId="0" quotePrefix="1" applyNumberFormat="1" applyFont="1" applyFill="1" applyBorder="1" applyAlignment="1">
      <alignment horizontal="center" vertical="center" wrapText="1"/>
    </xf>
    <xf numFmtId="0" fontId="5" fillId="0" borderId="1" xfId="0" applyFont="1" applyBorder="1" applyAlignment="1">
      <alignment horizontal="center" vertical="center"/>
    </xf>
    <xf numFmtId="49" fontId="9" fillId="0" borderId="1" xfId="0" applyNumberFormat="1" applyFont="1" applyBorder="1" applyAlignment="1">
      <alignment horizontal="center" vertical="center" wrapText="1"/>
    </xf>
    <xf numFmtId="0" fontId="14" fillId="0" borderId="0" xfId="0" applyFont="1" applyAlignment="1"/>
    <xf numFmtId="0" fontId="28" fillId="0" borderId="0" xfId="0" applyFont="1" applyAlignment="1">
      <alignment vertical="center"/>
    </xf>
    <xf numFmtId="49" fontId="29" fillId="0" borderId="1" xfId="0" applyNumberFormat="1"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0" xfId="0" applyFont="1" applyAlignment="1">
      <alignment horizontal="center"/>
    </xf>
    <xf numFmtId="0" fontId="27"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1" fillId="0" borderId="10" xfId="0" applyFont="1" applyFill="1" applyBorder="1" applyAlignment="1" applyProtection="1">
      <alignment horizontal="center" wrapText="1"/>
      <protection locked="0"/>
    </xf>
    <xf numFmtId="0" fontId="11" fillId="0" borderId="13" xfId="0" applyFont="1" applyFill="1" applyBorder="1" applyAlignment="1" applyProtection="1">
      <alignment horizont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937901" y="723149"/>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8949836" y="480633"/>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362075" y="6953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464344</xdr:colOff>
      <xdr:row>2</xdr:row>
      <xdr:rowOff>65247</xdr:rowOff>
    </xdr:from>
    <xdr:to>
      <xdr:col>21</xdr:col>
      <xdr:colOff>488157</xdr:colOff>
      <xdr:row>2</xdr:row>
      <xdr:rowOff>71437</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a:off x="11549063" y="446247"/>
          <a:ext cx="41671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985833</xdr:colOff>
      <xdr:row>3</xdr:row>
      <xdr:rowOff>38100</xdr:rowOff>
    </xdr:from>
    <xdr:to>
      <xdr:col>3</xdr:col>
      <xdr:colOff>19046</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0</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669925</xdr:colOff>
      <xdr:row>3</xdr:row>
      <xdr:rowOff>54765</xdr:rowOff>
    </xdr:from>
    <xdr:to>
      <xdr:col>3</xdr:col>
      <xdr:colOff>191560</xdr:colOff>
      <xdr:row>3</xdr:row>
      <xdr:rowOff>54765</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2944019" y="6619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372806</xdr:colOff>
      <xdr:row>2</xdr:row>
      <xdr:rowOff>54241</xdr:rowOff>
    </xdr:from>
    <xdr:to>
      <xdr:col>11</xdr:col>
      <xdr:colOff>141560</xdr:colOff>
      <xdr:row>2</xdr:row>
      <xdr:rowOff>54241</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933275" y="459054"/>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16" zoomScale="85" zoomScaleNormal="85" workbookViewId="0">
      <selection activeCell="F17" sqref="F17"/>
    </sheetView>
  </sheetViews>
  <sheetFormatPr defaultColWidth="9.140625" defaultRowHeight="15" x14ac:dyDescent="0.25"/>
  <cols>
    <col min="1" max="1" width="9.42578125" style="5" customWidth="1"/>
    <col min="2" max="2" width="24.85546875" style="5" customWidth="1"/>
    <col min="3" max="3" width="20.85546875" style="5" customWidth="1"/>
    <col min="4" max="4" width="15.85546875" style="5" customWidth="1"/>
    <col min="5" max="5" width="33.42578125" style="5" customWidth="1"/>
    <col min="6" max="6" width="33" style="5" customWidth="1"/>
    <col min="7" max="7" width="34.140625" style="5" customWidth="1"/>
    <col min="8" max="8" width="12.7109375" style="4" customWidth="1"/>
    <col min="9" max="9" width="12.85546875" style="5" bestFit="1" customWidth="1"/>
    <col min="10" max="16384" width="9.140625" style="5"/>
  </cols>
  <sheetData>
    <row r="1" spans="1:8" ht="15.75" customHeight="1" x14ac:dyDescent="0.25">
      <c r="A1" s="133" t="s">
        <v>8</v>
      </c>
      <c r="B1" s="133"/>
      <c r="C1" s="133"/>
      <c r="D1" s="133"/>
      <c r="E1" s="52"/>
      <c r="F1" s="128" t="s">
        <v>29</v>
      </c>
      <c r="G1" s="128"/>
      <c r="H1" s="128"/>
    </row>
    <row r="2" spans="1:8" ht="15.75" customHeight="1" x14ac:dyDescent="0.25">
      <c r="A2" s="133" t="s">
        <v>9</v>
      </c>
      <c r="B2" s="133"/>
      <c r="C2" s="133"/>
      <c r="D2" s="133"/>
      <c r="E2" s="52"/>
      <c r="F2" s="128" t="s">
        <v>28</v>
      </c>
      <c r="G2" s="128"/>
      <c r="H2" s="128"/>
    </row>
    <row r="3" spans="1:8" ht="19.5" customHeight="1" x14ac:dyDescent="0.25">
      <c r="A3" s="130" t="s">
        <v>131</v>
      </c>
      <c r="B3" s="130"/>
      <c r="C3" s="130"/>
      <c r="D3" s="130"/>
      <c r="E3" s="15"/>
      <c r="F3" s="43"/>
      <c r="G3" s="43"/>
      <c r="H3" s="46"/>
    </row>
    <row r="4" spans="1:8" ht="21" customHeight="1" x14ac:dyDescent="0.25">
      <c r="H4" s="55" t="s">
        <v>31</v>
      </c>
    </row>
    <row r="5" spans="1:8" ht="79.5" customHeight="1" x14ac:dyDescent="0.25">
      <c r="A5" s="132" t="s">
        <v>54</v>
      </c>
      <c r="B5" s="132"/>
      <c r="C5" s="132"/>
      <c r="D5" s="132"/>
      <c r="E5" s="132"/>
      <c r="F5" s="132"/>
      <c r="G5" s="132"/>
      <c r="H5" s="132"/>
    </row>
    <row r="7" spans="1:8" ht="69" customHeight="1" x14ac:dyDescent="0.25">
      <c r="A7" s="45" t="s">
        <v>5</v>
      </c>
      <c r="B7" s="134" t="s">
        <v>10</v>
      </c>
      <c r="C7" s="135"/>
      <c r="D7" s="45" t="s">
        <v>42</v>
      </c>
      <c r="E7" s="61" t="s">
        <v>55</v>
      </c>
      <c r="F7" s="61" t="s">
        <v>56</v>
      </c>
      <c r="G7" s="61" t="s">
        <v>57</v>
      </c>
      <c r="H7" s="44" t="s">
        <v>6</v>
      </c>
    </row>
    <row r="8" spans="1:8" ht="24" customHeight="1" x14ac:dyDescent="0.25">
      <c r="A8" s="8" t="s">
        <v>43</v>
      </c>
      <c r="B8" s="84"/>
      <c r="C8" s="84"/>
      <c r="D8" s="84"/>
      <c r="E8" s="84"/>
      <c r="F8" s="85"/>
      <c r="G8" s="85"/>
      <c r="H8" s="47"/>
    </row>
    <row r="9" spans="1:8" ht="232.5" customHeight="1" thickBot="1" x14ac:dyDescent="0.3">
      <c r="A9" s="9" t="s">
        <v>0</v>
      </c>
      <c r="B9" s="87" t="s">
        <v>76</v>
      </c>
      <c r="C9" s="88" t="s">
        <v>77</v>
      </c>
      <c r="D9" s="89" t="s">
        <v>78</v>
      </c>
      <c r="E9" s="100"/>
      <c r="F9" s="95" t="s">
        <v>133</v>
      </c>
      <c r="G9" s="92" t="s">
        <v>138</v>
      </c>
      <c r="H9" s="13"/>
    </row>
    <row r="10" spans="1:8" ht="142.5" customHeight="1" thickBot="1" x14ac:dyDescent="0.3">
      <c r="A10" s="9" t="s">
        <v>1</v>
      </c>
      <c r="B10" s="87" t="s">
        <v>79</v>
      </c>
      <c r="C10" s="88" t="s">
        <v>80</v>
      </c>
      <c r="D10" s="90" t="s">
        <v>81</v>
      </c>
      <c r="E10" s="100" t="s">
        <v>147</v>
      </c>
      <c r="F10" s="95" t="s">
        <v>134</v>
      </c>
      <c r="G10" s="93" t="s">
        <v>137</v>
      </c>
      <c r="H10" s="13"/>
    </row>
    <row r="11" spans="1:8" ht="30" customHeight="1" thickBot="1" x14ac:dyDescent="0.3">
      <c r="A11" s="9" t="s">
        <v>2</v>
      </c>
      <c r="B11" s="87" t="s">
        <v>82</v>
      </c>
      <c r="C11" s="88" t="s">
        <v>83</v>
      </c>
      <c r="D11" s="89" t="s">
        <v>84</v>
      </c>
      <c r="E11" s="98"/>
      <c r="F11" s="95"/>
      <c r="G11" s="96"/>
      <c r="H11" s="47"/>
    </row>
    <row r="12" spans="1:8" ht="63.75" thickBot="1" x14ac:dyDescent="0.3">
      <c r="A12" s="9" t="s">
        <v>3</v>
      </c>
      <c r="B12" s="87" t="s">
        <v>85</v>
      </c>
      <c r="C12" s="88" t="s">
        <v>86</v>
      </c>
      <c r="D12" s="89" t="s">
        <v>87</v>
      </c>
      <c r="E12" s="98"/>
      <c r="F12" s="96"/>
      <c r="G12" s="93" t="s">
        <v>139</v>
      </c>
      <c r="H12" s="47"/>
    </row>
    <row r="13" spans="1:8" ht="32.25" customHeight="1" thickBot="1" x14ac:dyDescent="0.3">
      <c r="A13" s="9" t="s">
        <v>4</v>
      </c>
      <c r="B13" s="87" t="s">
        <v>89</v>
      </c>
      <c r="C13" s="88" t="s">
        <v>90</v>
      </c>
      <c r="D13" s="90" t="s">
        <v>91</v>
      </c>
      <c r="E13" s="98"/>
      <c r="F13" s="96"/>
      <c r="G13" s="97"/>
      <c r="H13" s="47"/>
    </row>
    <row r="14" spans="1:8" ht="111" customHeight="1" thickBot="1" x14ac:dyDescent="0.3">
      <c r="A14" s="9" t="s">
        <v>88</v>
      </c>
      <c r="B14" s="87" t="s">
        <v>93</v>
      </c>
      <c r="C14" s="88" t="s">
        <v>94</v>
      </c>
      <c r="D14" s="89" t="s">
        <v>95</v>
      </c>
      <c r="E14" s="99" t="s">
        <v>145</v>
      </c>
      <c r="F14" s="92" t="s">
        <v>143</v>
      </c>
      <c r="G14" s="94" t="s">
        <v>139</v>
      </c>
      <c r="H14" s="13"/>
    </row>
    <row r="15" spans="1:8" ht="111" thickBot="1" x14ac:dyDescent="0.3">
      <c r="A15" s="9" t="s">
        <v>92</v>
      </c>
      <c r="B15" s="87" t="s">
        <v>97</v>
      </c>
      <c r="C15" s="91" t="s">
        <v>98</v>
      </c>
      <c r="D15" s="89" t="s">
        <v>99</v>
      </c>
      <c r="E15" s="98"/>
      <c r="F15" s="96"/>
      <c r="G15" s="93" t="s">
        <v>140</v>
      </c>
      <c r="H15" s="47"/>
    </row>
    <row r="16" spans="1:8" ht="63.75" thickBot="1" x14ac:dyDescent="0.3">
      <c r="A16" s="9" t="s">
        <v>96</v>
      </c>
      <c r="B16" s="87" t="s">
        <v>102</v>
      </c>
      <c r="C16" s="88" t="s">
        <v>103</v>
      </c>
      <c r="D16" s="89" t="s">
        <v>104</v>
      </c>
      <c r="E16" s="98"/>
      <c r="F16" s="96"/>
      <c r="G16" s="93" t="s">
        <v>139</v>
      </c>
      <c r="H16" s="47"/>
    </row>
    <row r="17" spans="1:8" ht="315.75" thickBot="1" x14ac:dyDescent="0.3">
      <c r="A17" s="9" t="s">
        <v>100</v>
      </c>
      <c r="B17" s="87" t="s">
        <v>106</v>
      </c>
      <c r="C17" s="88" t="s">
        <v>107</v>
      </c>
      <c r="D17" s="89" t="s">
        <v>108</v>
      </c>
      <c r="E17" s="98"/>
      <c r="F17" s="95" t="s">
        <v>155</v>
      </c>
      <c r="G17" s="93" t="s">
        <v>146</v>
      </c>
      <c r="H17" s="47"/>
    </row>
    <row r="18" spans="1:8" ht="142.5" thickBot="1" x14ac:dyDescent="0.3">
      <c r="A18" s="9" t="s">
        <v>101</v>
      </c>
      <c r="B18" s="87" t="s">
        <v>110</v>
      </c>
      <c r="C18" s="88" t="s">
        <v>111</v>
      </c>
      <c r="D18" s="89" t="s">
        <v>112</v>
      </c>
      <c r="E18" s="98"/>
      <c r="F18" s="96"/>
      <c r="G18" s="93" t="s">
        <v>138</v>
      </c>
      <c r="H18" s="84"/>
    </row>
    <row r="19" spans="1:8" ht="111" thickBot="1" x14ac:dyDescent="0.3">
      <c r="A19" s="9" t="s">
        <v>105</v>
      </c>
      <c r="B19" s="87" t="s">
        <v>114</v>
      </c>
      <c r="C19" s="88" t="s">
        <v>115</v>
      </c>
      <c r="D19" s="89" t="s">
        <v>116</v>
      </c>
      <c r="E19" s="99"/>
      <c r="F19" s="95" t="s">
        <v>132</v>
      </c>
      <c r="G19" s="93" t="s">
        <v>136</v>
      </c>
      <c r="H19" s="84"/>
    </row>
    <row r="20" spans="1:8" ht="142.5" thickBot="1" x14ac:dyDescent="0.3">
      <c r="A20" s="9" t="s">
        <v>109</v>
      </c>
      <c r="B20" s="87" t="s">
        <v>118</v>
      </c>
      <c r="C20" s="88" t="s">
        <v>119</v>
      </c>
      <c r="D20" s="89" t="s">
        <v>120</v>
      </c>
      <c r="E20" s="98"/>
      <c r="F20" s="95" t="s">
        <v>134</v>
      </c>
      <c r="G20" s="93" t="s">
        <v>138</v>
      </c>
      <c r="H20" s="84"/>
    </row>
    <row r="21" spans="1:8" ht="68.25" customHeight="1" thickBot="1" x14ac:dyDescent="0.3">
      <c r="A21" s="9" t="s">
        <v>113</v>
      </c>
      <c r="B21" s="87" t="s">
        <v>122</v>
      </c>
      <c r="C21" s="88" t="s">
        <v>119</v>
      </c>
      <c r="D21" s="90" t="s">
        <v>123</v>
      </c>
      <c r="E21" s="98"/>
      <c r="F21" s="95" t="s">
        <v>134</v>
      </c>
      <c r="G21" s="93" t="s">
        <v>139</v>
      </c>
      <c r="H21" s="84"/>
    </row>
    <row r="22" spans="1:8" ht="237" thickBot="1" x14ac:dyDescent="0.3">
      <c r="A22" s="9" t="s">
        <v>117</v>
      </c>
      <c r="B22" s="87" t="s">
        <v>124</v>
      </c>
      <c r="C22" s="88" t="s">
        <v>125</v>
      </c>
      <c r="D22" s="89" t="s">
        <v>126</v>
      </c>
      <c r="E22" s="98"/>
      <c r="F22" s="92" t="s">
        <v>135</v>
      </c>
      <c r="G22" s="93" t="s">
        <v>144</v>
      </c>
      <c r="H22" s="84"/>
    </row>
    <row r="23" spans="1:8" ht="37.5" customHeight="1" thickBot="1" x14ac:dyDescent="0.3">
      <c r="A23" s="9" t="s">
        <v>121</v>
      </c>
      <c r="B23" s="87" t="s">
        <v>127</v>
      </c>
      <c r="C23" s="88" t="s">
        <v>128</v>
      </c>
      <c r="D23" s="89" t="s">
        <v>129</v>
      </c>
      <c r="E23" s="98"/>
      <c r="F23" s="95" t="s">
        <v>134</v>
      </c>
      <c r="G23" s="94" t="s">
        <v>137</v>
      </c>
      <c r="H23" s="84"/>
    </row>
    <row r="24" spans="1:8" ht="15.75" x14ac:dyDescent="0.25">
      <c r="A24" s="8" t="s">
        <v>26</v>
      </c>
      <c r="B24" s="10"/>
      <c r="C24" s="10"/>
      <c r="D24" s="10"/>
      <c r="E24" s="98"/>
      <c r="F24" s="96"/>
      <c r="G24" s="96"/>
      <c r="H24" s="84"/>
    </row>
    <row r="25" spans="1:8" ht="15.75" x14ac:dyDescent="0.25">
      <c r="A25" s="9" t="s">
        <v>0</v>
      </c>
      <c r="B25" s="13" t="s">
        <v>130</v>
      </c>
      <c r="C25" s="13" t="s">
        <v>130</v>
      </c>
      <c r="D25" s="13" t="s">
        <v>130</v>
      </c>
      <c r="E25" s="98"/>
      <c r="F25" s="98"/>
      <c r="G25" s="98"/>
      <c r="H25" s="84"/>
    </row>
    <row r="26" spans="1:8" ht="15.75" x14ac:dyDescent="0.25">
      <c r="A26" s="21"/>
      <c r="B26" s="22"/>
      <c r="C26" s="22"/>
      <c r="D26" s="22"/>
      <c r="E26" s="16"/>
      <c r="F26" s="16"/>
      <c r="G26" s="16"/>
      <c r="H26" s="86"/>
    </row>
    <row r="27" spans="1:8" ht="15.75" x14ac:dyDescent="0.25">
      <c r="A27" s="21"/>
      <c r="B27" s="22"/>
      <c r="C27" s="22"/>
      <c r="D27" s="22"/>
      <c r="E27" s="16"/>
      <c r="F27" s="16"/>
      <c r="G27" s="16"/>
      <c r="H27" s="48"/>
    </row>
    <row r="28" spans="1:8" ht="25.5" customHeight="1" x14ac:dyDescent="0.25">
      <c r="A28" s="54" t="s">
        <v>72</v>
      </c>
      <c r="B28" s="53"/>
      <c r="C28" s="53"/>
      <c r="D28" s="53"/>
      <c r="E28" s="53"/>
      <c r="F28" s="53"/>
      <c r="G28" s="53"/>
      <c r="H28" s="53"/>
    </row>
    <row r="29" spans="1:8" ht="15.75" x14ac:dyDescent="0.25">
      <c r="A29" s="12"/>
      <c r="B29" s="12"/>
      <c r="C29" s="12"/>
      <c r="D29" s="12"/>
      <c r="E29" s="12"/>
      <c r="F29" s="129" t="s">
        <v>141</v>
      </c>
      <c r="G29" s="129"/>
      <c r="H29" s="12"/>
    </row>
    <row r="30" spans="1:8" ht="15.75" x14ac:dyDescent="0.25">
      <c r="A30" s="12"/>
      <c r="B30" s="12"/>
      <c r="C30" s="12"/>
      <c r="D30" s="12"/>
      <c r="E30" s="12"/>
      <c r="F30" s="130" t="s">
        <v>7</v>
      </c>
      <c r="G30" s="130"/>
      <c r="H30" s="5"/>
    </row>
    <row r="31" spans="1:8" ht="15.75" x14ac:dyDescent="0.25">
      <c r="A31" s="12"/>
      <c r="B31" s="12"/>
      <c r="C31" s="12"/>
      <c r="D31" s="12"/>
      <c r="E31" s="12"/>
      <c r="F31" s="15"/>
      <c r="G31" s="15"/>
      <c r="H31" s="5"/>
    </row>
    <row r="32" spans="1:8" x14ac:dyDescent="0.25">
      <c r="H32" s="5"/>
    </row>
    <row r="33" spans="5:8" x14ac:dyDescent="0.25">
      <c r="H33" s="5"/>
    </row>
    <row r="34" spans="5:8" ht="15.75" x14ac:dyDescent="0.25">
      <c r="F34" s="136" t="s">
        <v>142</v>
      </c>
      <c r="G34" s="136"/>
    </row>
    <row r="36" spans="5:8" x14ac:dyDescent="0.25">
      <c r="E36" s="131"/>
      <c r="F36" s="131"/>
      <c r="G36" s="131"/>
      <c r="H36" s="131"/>
    </row>
  </sheetData>
  <mergeCells count="11">
    <mergeCell ref="F1:H1"/>
    <mergeCell ref="F2:H2"/>
    <mergeCell ref="F29:G29"/>
    <mergeCell ref="F30:G30"/>
    <mergeCell ref="E36:H36"/>
    <mergeCell ref="A5:H5"/>
    <mergeCell ref="A1:D1"/>
    <mergeCell ref="A2:D2"/>
    <mergeCell ref="A3:D3"/>
    <mergeCell ref="B7:C7"/>
    <mergeCell ref="F34:G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topLeftCell="A7" zoomScale="80" zoomScaleNormal="80" workbookViewId="0">
      <selection activeCell="B14" sqref="B14:F14"/>
    </sheetView>
  </sheetViews>
  <sheetFormatPr defaultColWidth="9.140625" defaultRowHeight="15" x14ac:dyDescent="0.25"/>
  <cols>
    <col min="1" max="1" width="15.42578125" style="30" customWidth="1"/>
    <col min="2" max="2" width="45" style="30" customWidth="1"/>
    <col min="3" max="3" width="15" style="30" customWidth="1"/>
    <col min="4" max="4" width="30.140625" style="30" customWidth="1"/>
    <col min="5" max="5" width="31.42578125" style="30" customWidth="1"/>
    <col min="6" max="7" width="23.7109375" style="30" customWidth="1"/>
    <col min="8" max="8" width="7.5703125" style="30" customWidth="1"/>
    <col min="9" max="16384" width="9.140625" style="30"/>
  </cols>
  <sheetData>
    <row r="1" spans="1:8" ht="46.5" customHeight="1" x14ac:dyDescent="0.25">
      <c r="A1" s="139" t="s">
        <v>152</v>
      </c>
      <c r="B1" s="139"/>
      <c r="C1" s="57"/>
      <c r="D1" s="57"/>
      <c r="E1" s="51"/>
      <c r="F1" s="140" t="s">
        <v>38</v>
      </c>
      <c r="G1" s="140"/>
      <c r="H1" s="29"/>
    </row>
    <row r="2" spans="1:8" ht="19.5" customHeight="1" x14ac:dyDescent="0.25">
      <c r="A2" s="35"/>
      <c r="B2" s="35"/>
      <c r="C2" s="57"/>
      <c r="D2" s="57"/>
      <c r="E2" s="51"/>
      <c r="F2" s="28"/>
      <c r="G2" s="42" t="s">
        <v>32</v>
      </c>
      <c r="H2" s="29"/>
    </row>
    <row r="3" spans="1:8" ht="44.25" customHeight="1" x14ac:dyDescent="0.25">
      <c r="A3" s="143" t="s">
        <v>156</v>
      </c>
      <c r="B3" s="142"/>
      <c r="C3" s="142"/>
      <c r="D3" s="142"/>
      <c r="E3" s="142"/>
      <c r="F3" s="142"/>
      <c r="G3" s="142"/>
      <c r="H3" s="31"/>
    </row>
    <row r="4" spans="1:8" ht="6" customHeight="1" x14ac:dyDescent="0.25">
      <c r="A4" s="142"/>
      <c r="B4" s="142"/>
      <c r="C4" s="142"/>
      <c r="D4" s="142"/>
      <c r="E4" s="142"/>
      <c r="F4" s="142"/>
      <c r="G4" s="142"/>
      <c r="H4" s="31"/>
    </row>
    <row r="5" spans="1:8" s="33" customFormat="1" ht="4.5" customHeight="1" x14ac:dyDescent="0.25">
      <c r="A5" s="32"/>
      <c r="B5" s="32"/>
      <c r="C5" s="32"/>
      <c r="D5" s="32"/>
      <c r="E5" s="32"/>
      <c r="F5" s="32"/>
      <c r="G5" s="32"/>
      <c r="H5" s="32"/>
    </row>
    <row r="6" spans="1:8" s="33" customFormat="1" ht="98.25" customHeight="1" x14ac:dyDescent="0.25">
      <c r="A6" s="65" t="s">
        <v>5</v>
      </c>
      <c r="B6" s="58" t="s">
        <v>36</v>
      </c>
      <c r="C6" s="58" t="s">
        <v>58</v>
      </c>
      <c r="D6" s="58" t="s">
        <v>59</v>
      </c>
      <c r="E6" s="58" t="s">
        <v>35</v>
      </c>
      <c r="F6" s="58" t="s">
        <v>60</v>
      </c>
      <c r="G6" s="18" t="s">
        <v>6</v>
      </c>
      <c r="H6" s="32"/>
    </row>
    <row r="7" spans="1:8" s="33" customFormat="1" ht="27" customHeight="1" x14ac:dyDescent="0.25">
      <c r="A7" s="65" t="s">
        <v>33</v>
      </c>
      <c r="B7" s="66" t="s">
        <v>37</v>
      </c>
      <c r="C7" s="66"/>
      <c r="D7" s="66"/>
      <c r="E7" s="66"/>
      <c r="F7" s="18"/>
      <c r="G7" s="18"/>
      <c r="H7" s="32"/>
    </row>
    <row r="8" spans="1:8" s="33" customFormat="1" ht="76.5" customHeight="1" x14ac:dyDescent="0.25">
      <c r="A8" s="67" t="s">
        <v>47</v>
      </c>
      <c r="B8" s="106" t="s">
        <v>181</v>
      </c>
      <c r="C8" s="110">
        <v>3</v>
      </c>
      <c r="D8" s="108" t="s">
        <v>161</v>
      </c>
      <c r="E8" s="109" t="s">
        <v>172</v>
      </c>
      <c r="F8" s="107" t="s">
        <v>148</v>
      </c>
      <c r="G8" s="68"/>
      <c r="H8" s="32"/>
    </row>
    <row r="9" spans="1:8" s="33" customFormat="1" ht="118.5" customHeight="1" x14ac:dyDescent="0.25">
      <c r="A9" s="67" t="s">
        <v>48</v>
      </c>
      <c r="B9" s="105" t="s">
        <v>182</v>
      </c>
      <c r="C9" s="110">
        <v>3</v>
      </c>
      <c r="D9" s="108" t="s">
        <v>163</v>
      </c>
      <c r="E9" s="109" t="s">
        <v>164</v>
      </c>
      <c r="F9" s="107" t="s">
        <v>148</v>
      </c>
      <c r="G9" s="68"/>
      <c r="H9" s="32"/>
    </row>
    <row r="10" spans="1:8" s="33" customFormat="1" ht="76.5" customHeight="1" x14ac:dyDescent="0.25">
      <c r="A10" s="67" t="s">
        <v>49</v>
      </c>
      <c r="B10" s="105" t="s">
        <v>183</v>
      </c>
      <c r="C10" s="110">
        <v>2</v>
      </c>
      <c r="D10" s="108" t="s">
        <v>175</v>
      </c>
      <c r="E10" s="109" t="s">
        <v>184</v>
      </c>
      <c r="F10" s="107" t="s">
        <v>148</v>
      </c>
      <c r="G10" s="68"/>
      <c r="H10" s="32"/>
    </row>
    <row r="11" spans="1:8" s="33" customFormat="1" ht="63.75" customHeight="1" x14ac:dyDescent="0.25">
      <c r="A11" s="67" t="s">
        <v>62</v>
      </c>
      <c r="B11" s="106" t="s">
        <v>173</v>
      </c>
      <c r="C11" s="110">
        <v>1</v>
      </c>
      <c r="D11" s="108" t="s">
        <v>149</v>
      </c>
      <c r="E11" s="109" t="s">
        <v>172</v>
      </c>
      <c r="F11" s="107" t="s">
        <v>148</v>
      </c>
      <c r="G11" s="68"/>
      <c r="H11" s="32"/>
    </row>
    <row r="12" spans="1:8" s="33" customFormat="1" ht="78" customHeight="1" x14ac:dyDescent="0.25">
      <c r="A12" s="67" t="s">
        <v>64</v>
      </c>
      <c r="B12" s="106" t="s">
        <v>185</v>
      </c>
      <c r="C12" s="110">
        <v>1</v>
      </c>
      <c r="D12" s="108" t="s">
        <v>98</v>
      </c>
      <c r="E12" s="109" t="s">
        <v>178</v>
      </c>
      <c r="F12" s="107" t="s">
        <v>148</v>
      </c>
      <c r="G12" s="68"/>
      <c r="H12" s="32"/>
    </row>
    <row r="13" spans="1:8" s="33" customFormat="1" ht="59.25" customHeight="1" x14ac:dyDescent="0.25">
      <c r="A13" s="67" t="s">
        <v>65</v>
      </c>
      <c r="B13" s="106" t="s">
        <v>169</v>
      </c>
      <c r="C13" s="110">
        <v>1</v>
      </c>
      <c r="D13" s="108" t="s">
        <v>150</v>
      </c>
      <c r="E13" s="109" t="s">
        <v>171</v>
      </c>
      <c r="F13" s="107" t="s">
        <v>148</v>
      </c>
      <c r="G13" s="68"/>
      <c r="H13" s="32"/>
    </row>
    <row r="14" spans="1:8" s="33" customFormat="1" ht="48.75" customHeight="1" x14ac:dyDescent="0.25">
      <c r="A14" s="67" t="s">
        <v>151</v>
      </c>
      <c r="B14" s="106"/>
      <c r="C14" s="110"/>
      <c r="D14" s="108"/>
      <c r="E14" s="109"/>
      <c r="F14" s="107"/>
      <c r="G14" s="68"/>
      <c r="H14" s="32"/>
    </row>
    <row r="15" spans="1:8" s="33" customFormat="1" ht="63.75" customHeight="1" x14ac:dyDescent="0.25">
      <c r="A15" s="67" t="s">
        <v>153</v>
      </c>
      <c r="B15" s="106"/>
      <c r="C15" s="110"/>
      <c r="D15" s="108"/>
      <c r="E15" s="109"/>
      <c r="F15" s="107"/>
      <c r="G15" s="68"/>
      <c r="H15" s="32"/>
    </row>
    <row r="16" spans="1:8" s="33" customFormat="1" ht="27" customHeight="1" x14ac:dyDescent="0.25">
      <c r="A16" s="69" t="s">
        <v>34</v>
      </c>
      <c r="B16" s="70" t="s">
        <v>61</v>
      </c>
      <c r="C16" s="70"/>
      <c r="D16" s="70"/>
      <c r="E16" s="70"/>
      <c r="F16" s="68"/>
      <c r="G16" s="68"/>
      <c r="H16" s="32"/>
    </row>
    <row r="17" spans="1:8" s="33" customFormat="1" ht="64.5" customHeight="1" x14ac:dyDescent="0.25">
      <c r="A17" s="67" t="s">
        <v>47</v>
      </c>
      <c r="B17" s="106" t="s">
        <v>186</v>
      </c>
      <c r="C17" s="110">
        <v>3</v>
      </c>
      <c r="D17" s="108" t="s">
        <v>161</v>
      </c>
      <c r="E17" s="109" t="s">
        <v>162</v>
      </c>
      <c r="F17" s="107" t="s">
        <v>148</v>
      </c>
      <c r="G17" s="68"/>
      <c r="H17" s="32"/>
    </row>
    <row r="18" spans="1:8" s="33" customFormat="1" ht="93.75" customHeight="1" x14ac:dyDescent="0.25">
      <c r="A18" s="67" t="s">
        <v>48</v>
      </c>
      <c r="B18" s="106" t="s">
        <v>165</v>
      </c>
      <c r="C18" s="110">
        <v>2</v>
      </c>
      <c r="D18" s="108" t="s">
        <v>154</v>
      </c>
      <c r="E18" s="109" t="s">
        <v>172</v>
      </c>
      <c r="F18" s="107" t="s">
        <v>148</v>
      </c>
      <c r="G18" s="68"/>
      <c r="H18" s="32"/>
    </row>
    <row r="19" spans="1:8" s="33" customFormat="1" ht="78" customHeight="1" x14ac:dyDescent="0.25">
      <c r="A19" s="67" t="s">
        <v>49</v>
      </c>
      <c r="B19" s="105" t="s">
        <v>179</v>
      </c>
      <c r="C19" s="110">
        <v>6</v>
      </c>
      <c r="D19" s="108" t="s">
        <v>180</v>
      </c>
      <c r="E19" s="109" t="s">
        <v>170</v>
      </c>
      <c r="F19" s="107" t="s">
        <v>148</v>
      </c>
      <c r="G19" s="68"/>
      <c r="H19" s="32"/>
    </row>
    <row r="20" spans="1:8" s="33" customFormat="1" ht="59.25" customHeight="1" x14ac:dyDescent="0.25">
      <c r="A20" s="67" t="s">
        <v>62</v>
      </c>
      <c r="B20" s="106" t="s">
        <v>166</v>
      </c>
      <c r="C20" s="110">
        <v>1</v>
      </c>
      <c r="D20" s="108" t="s">
        <v>150</v>
      </c>
      <c r="E20" s="109" t="s">
        <v>171</v>
      </c>
      <c r="F20" s="107" t="s">
        <v>148</v>
      </c>
      <c r="G20" s="68"/>
      <c r="H20" s="32"/>
    </row>
    <row r="21" spans="1:8" s="33" customFormat="1" ht="55.5" customHeight="1" x14ac:dyDescent="0.25">
      <c r="A21" s="67" t="s">
        <v>64</v>
      </c>
      <c r="B21" s="106" t="s">
        <v>167</v>
      </c>
      <c r="C21" s="110">
        <v>1</v>
      </c>
      <c r="D21" s="108" t="s">
        <v>150</v>
      </c>
      <c r="E21" s="109" t="s">
        <v>171</v>
      </c>
      <c r="F21" s="107" t="s">
        <v>148</v>
      </c>
      <c r="G21" s="68"/>
      <c r="H21" s="32"/>
    </row>
    <row r="22" spans="1:8" s="33" customFormat="1" ht="55.5" customHeight="1" x14ac:dyDescent="0.25">
      <c r="A22" s="67" t="s">
        <v>65</v>
      </c>
      <c r="B22" s="106" t="s">
        <v>168</v>
      </c>
      <c r="C22" s="110">
        <v>1</v>
      </c>
      <c r="D22" s="108" t="s">
        <v>150</v>
      </c>
      <c r="E22" s="109" t="s">
        <v>171</v>
      </c>
      <c r="F22" s="107" t="s">
        <v>148</v>
      </c>
      <c r="G22" s="68"/>
      <c r="H22" s="32"/>
    </row>
    <row r="23" spans="1:8" s="33" customFormat="1" ht="55.5" customHeight="1" x14ac:dyDescent="0.25">
      <c r="A23" s="67" t="s">
        <v>151</v>
      </c>
      <c r="B23" s="106" t="s">
        <v>176</v>
      </c>
      <c r="C23" s="110">
        <v>1</v>
      </c>
      <c r="D23" s="108" t="s">
        <v>90</v>
      </c>
      <c r="E23" s="109" t="s">
        <v>177</v>
      </c>
      <c r="F23" s="107" t="s">
        <v>148</v>
      </c>
      <c r="G23" s="68"/>
      <c r="H23" s="32"/>
    </row>
    <row r="24" spans="1:8" s="33" customFormat="1" ht="51.75" customHeight="1" x14ac:dyDescent="0.25">
      <c r="A24" s="67" t="s">
        <v>153</v>
      </c>
      <c r="B24" s="106" t="s">
        <v>174</v>
      </c>
      <c r="C24" s="110">
        <v>1</v>
      </c>
      <c r="D24" s="108" t="s">
        <v>149</v>
      </c>
      <c r="E24" s="109" t="s">
        <v>172</v>
      </c>
      <c r="F24" s="107" t="s">
        <v>148</v>
      </c>
      <c r="G24" s="68"/>
      <c r="H24" s="32"/>
    </row>
    <row r="25" spans="1:8" s="33" customFormat="1" ht="13.5" customHeight="1" x14ac:dyDescent="0.25">
      <c r="A25" s="32"/>
      <c r="B25" s="32"/>
      <c r="C25" s="32"/>
      <c r="D25" s="32"/>
      <c r="E25" s="32"/>
      <c r="F25" s="32"/>
      <c r="G25" s="32"/>
      <c r="H25" s="32"/>
    </row>
    <row r="26" spans="1:8" s="33" customFormat="1" ht="107.25" customHeight="1" x14ac:dyDescent="0.25">
      <c r="A26" s="141" t="s">
        <v>74</v>
      </c>
      <c r="B26" s="141"/>
      <c r="C26" s="141"/>
      <c r="D26" s="141"/>
      <c r="E26" s="141"/>
      <c r="F26" s="141"/>
      <c r="G26" s="141"/>
      <c r="H26" s="32"/>
    </row>
    <row r="27" spans="1:8" s="33" customFormat="1" ht="20.100000000000001" customHeight="1" x14ac:dyDescent="0.25">
      <c r="A27" s="32"/>
      <c r="B27" s="32"/>
      <c r="C27" s="32"/>
      <c r="D27" s="32"/>
      <c r="E27" s="144" t="s">
        <v>157</v>
      </c>
      <c r="F27" s="144"/>
      <c r="G27" s="144"/>
      <c r="H27" s="32"/>
    </row>
    <row r="28" spans="1:8" s="33" customFormat="1" ht="20.100000000000001" customHeight="1" x14ac:dyDescent="0.25">
      <c r="A28" s="32"/>
      <c r="B28" s="32"/>
      <c r="C28" s="32"/>
      <c r="D28" s="32"/>
      <c r="E28" s="138" t="s">
        <v>7</v>
      </c>
      <c r="F28" s="138"/>
      <c r="G28" s="138"/>
      <c r="H28" s="32"/>
    </row>
    <row r="29" spans="1:8" s="33" customFormat="1" ht="20.100000000000001" customHeight="1" x14ac:dyDescent="0.25">
      <c r="A29" s="32"/>
      <c r="B29" s="32"/>
      <c r="C29" s="32"/>
      <c r="D29" s="32"/>
      <c r="E29" s="32"/>
      <c r="F29" s="32"/>
      <c r="G29" s="32"/>
      <c r="H29" s="32"/>
    </row>
    <row r="30" spans="1:8" s="33" customFormat="1" ht="20.100000000000001" customHeight="1" x14ac:dyDescent="0.25">
      <c r="A30" s="32"/>
      <c r="B30" s="32"/>
      <c r="C30" s="32"/>
      <c r="D30" s="32"/>
      <c r="E30" s="32"/>
      <c r="F30" s="32"/>
      <c r="G30" s="32"/>
      <c r="H30" s="32"/>
    </row>
    <row r="31" spans="1:8" s="33" customFormat="1" ht="20.100000000000001" customHeight="1" x14ac:dyDescent="0.25">
      <c r="A31" s="34"/>
      <c r="B31" s="34"/>
      <c r="C31" s="34"/>
      <c r="D31" s="34"/>
      <c r="E31" s="34"/>
      <c r="F31" s="34"/>
      <c r="G31" s="34"/>
      <c r="H31" s="34"/>
    </row>
    <row r="32" spans="1:8" s="33" customFormat="1" ht="20.100000000000001" customHeight="1" x14ac:dyDescent="0.25">
      <c r="A32" s="34"/>
      <c r="B32" s="34"/>
      <c r="C32" s="34"/>
      <c r="D32" s="34"/>
      <c r="E32" s="137" t="s">
        <v>142</v>
      </c>
      <c r="F32" s="137"/>
      <c r="G32" s="137"/>
      <c r="H32" s="34"/>
    </row>
    <row r="33" spans="1:8" s="33" customFormat="1" ht="18.75" x14ac:dyDescent="0.25">
      <c r="A33" s="34"/>
      <c r="B33" s="34"/>
      <c r="C33" s="34"/>
      <c r="D33" s="34"/>
      <c r="E33" s="34"/>
      <c r="F33" s="34"/>
      <c r="G33" s="34"/>
      <c r="H33" s="34"/>
    </row>
  </sheetData>
  <mergeCells count="8">
    <mergeCell ref="E32:G32"/>
    <mergeCell ref="E28:G28"/>
    <mergeCell ref="A1:B1"/>
    <mergeCell ref="F1:G1"/>
    <mergeCell ref="A26:G26"/>
    <mergeCell ref="A4:G4"/>
    <mergeCell ref="A3:G3"/>
    <mergeCell ref="E27:G27"/>
  </mergeCells>
  <printOptions horizontalCentered="1"/>
  <pageMargins left="0.43" right="0.32" top="0.54" bottom="0.4" header="0.3" footer="0.2"/>
  <pageSetup paperSize="9" scale="61"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4"/>
  <sheetViews>
    <sheetView zoomScale="80" zoomScaleNormal="80" workbookViewId="0">
      <pane xSplit="4" ySplit="8" topLeftCell="E9" activePane="bottomRight" state="frozen"/>
      <selection pane="topRight" activeCell="E1" sqref="E1"/>
      <selection pane="bottomLeft" activeCell="A9" sqref="A9"/>
      <selection pane="bottomRight" activeCell="M10" sqref="M10"/>
    </sheetView>
  </sheetViews>
  <sheetFormatPr defaultRowHeight="15" x14ac:dyDescent="0.25"/>
  <cols>
    <col min="1" max="1" width="5.28515625" customWidth="1"/>
    <col min="2" max="2" width="25.85546875" customWidth="1"/>
    <col min="3" max="3" width="13.28515625" customWidth="1"/>
    <col min="4" max="4" width="18.42578125" customWidth="1"/>
    <col min="5" max="13" width="10.28515625" style="2" customWidth="1"/>
    <col min="14" max="21" width="9" style="2" customWidth="1"/>
    <col min="22" max="22" width="12" style="2" customWidth="1"/>
    <col min="23" max="23" width="15.7109375" style="2"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425781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425781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425781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425781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425781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425781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425781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425781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425781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425781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425781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425781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425781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425781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425781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425781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425781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425781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425781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425781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425781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425781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425781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425781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425781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425781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425781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425781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425781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425781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425781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425781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425781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425781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425781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425781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425781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425781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425781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425781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425781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425781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425781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425781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425781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425781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425781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425781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425781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425781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425781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425781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425781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425781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425781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425781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425781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425781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425781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425781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425781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425781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42578125" customWidth="1"/>
    <col min="16148" max="16148" width="10.28515625" bestFit="1" customWidth="1"/>
    <col min="16149" max="16149" width="7.5703125" customWidth="1"/>
  </cols>
  <sheetData>
    <row r="1" spans="1:23" ht="15" customHeight="1" x14ac:dyDescent="0.25">
      <c r="A1" s="139" t="s">
        <v>8</v>
      </c>
      <c r="B1" s="139"/>
      <c r="C1" s="139"/>
      <c r="D1" s="139"/>
      <c r="E1" s="1"/>
      <c r="F1" s="1"/>
      <c r="G1" s="1"/>
      <c r="H1" s="1"/>
      <c r="I1" s="1"/>
      <c r="J1" s="1"/>
      <c r="K1" s="1"/>
      <c r="L1" s="1"/>
      <c r="M1" s="1"/>
      <c r="N1" s="128" t="s">
        <v>29</v>
      </c>
      <c r="O1" s="148"/>
      <c r="P1" s="148"/>
      <c r="Q1" s="148"/>
      <c r="R1" s="148"/>
      <c r="S1" s="148"/>
      <c r="T1" s="148"/>
      <c r="U1" s="148"/>
      <c r="V1" s="148"/>
      <c r="W1" s="148"/>
    </row>
    <row r="2" spans="1:23" ht="15" customHeight="1" x14ac:dyDescent="0.25">
      <c r="A2" s="139" t="s">
        <v>27</v>
      </c>
      <c r="B2" s="139"/>
      <c r="C2" s="139"/>
      <c r="D2" s="139"/>
      <c r="E2" s="1"/>
      <c r="F2" s="1"/>
      <c r="G2" s="1"/>
      <c r="H2" s="1"/>
      <c r="I2" s="1"/>
      <c r="J2" s="1"/>
      <c r="K2" s="1"/>
      <c r="L2" s="1"/>
      <c r="M2" s="1"/>
      <c r="N2" s="128" t="s">
        <v>28</v>
      </c>
      <c r="O2" s="128"/>
      <c r="P2" s="128"/>
      <c r="Q2" s="128"/>
      <c r="R2" s="128"/>
      <c r="S2" s="128"/>
      <c r="T2" s="128"/>
      <c r="U2" s="128"/>
      <c r="V2" s="128"/>
      <c r="W2" s="128"/>
    </row>
    <row r="3" spans="1:23" ht="15" customHeight="1" x14ac:dyDescent="0.25">
      <c r="A3" s="128" t="s">
        <v>131</v>
      </c>
      <c r="B3" s="128"/>
      <c r="C3" s="128"/>
      <c r="D3" s="128"/>
      <c r="E3" s="1"/>
      <c r="F3" s="1"/>
      <c r="G3" s="1"/>
      <c r="H3" s="1"/>
      <c r="I3" s="1"/>
      <c r="J3" s="1"/>
      <c r="K3" s="1"/>
      <c r="L3" s="1"/>
      <c r="M3" s="1"/>
      <c r="N3" s="1"/>
      <c r="O3" s="1"/>
      <c r="P3" s="1"/>
      <c r="Q3" s="1"/>
      <c r="R3" s="1"/>
      <c r="S3" s="1"/>
      <c r="T3" s="1"/>
      <c r="U3" s="1"/>
      <c r="V3" s="1"/>
      <c r="W3" s="1"/>
    </row>
    <row r="4" spans="1:23" ht="15" customHeight="1" x14ac:dyDescent="0.25">
      <c r="A4" s="36"/>
      <c r="B4" s="101"/>
      <c r="C4" s="36"/>
      <c r="D4" s="49"/>
      <c r="E4" s="1"/>
      <c r="F4" s="1"/>
      <c r="G4" s="1"/>
      <c r="H4" s="1"/>
      <c r="I4" s="1"/>
      <c r="J4" s="1"/>
      <c r="K4" s="1"/>
      <c r="L4" s="1"/>
      <c r="M4" s="1"/>
      <c r="N4" s="1"/>
      <c r="O4" s="1"/>
      <c r="P4" s="1"/>
      <c r="Q4" s="1"/>
      <c r="R4" s="1"/>
      <c r="S4" s="1"/>
      <c r="T4" s="1"/>
      <c r="U4" s="1"/>
      <c r="V4" s="1"/>
      <c r="W4" s="41" t="s">
        <v>41</v>
      </c>
    </row>
    <row r="5" spans="1:23" ht="52.5" customHeight="1" x14ac:dyDescent="0.25">
      <c r="A5" s="147" t="s">
        <v>158</v>
      </c>
      <c r="B5" s="147"/>
      <c r="C5" s="147"/>
      <c r="D5" s="147"/>
      <c r="E5" s="147"/>
      <c r="F5" s="147"/>
      <c r="G5" s="147"/>
      <c r="H5" s="147"/>
      <c r="I5" s="147"/>
      <c r="J5" s="147"/>
      <c r="K5" s="147"/>
      <c r="L5" s="147"/>
      <c r="M5" s="147"/>
      <c r="N5" s="147"/>
      <c r="O5" s="147"/>
      <c r="P5" s="147"/>
      <c r="Q5" s="147"/>
      <c r="R5" s="147"/>
      <c r="S5" s="147"/>
      <c r="T5" s="147"/>
      <c r="U5" s="147"/>
      <c r="V5" s="147"/>
      <c r="W5" s="147"/>
    </row>
    <row r="7" spans="1:23" ht="27.75" customHeight="1" x14ac:dyDescent="0.25">
      <c r="A7" s="152" t="s">
        <v>5</v>
      </c>
      <c r="B7" s="112"/>
      <c r="C7" s="155" t="s">
        <v>46</v>
      </c>
      <c r="D7" s="156"/>
      <c r="E7" s="157"/>
      <c r="F7" s="157"/>
      <c r="G7" s="157"/>
      <c r="H7" s="157"/>
      <c r="I7" s="157"/>
      <c r="J7" s="157"/>
      <c r="K7" s="157"/>
      <c r="L7" s="157"/>
      <c r="M7" s="158"/>
      <c r="N7" s="159" t="s">
        <v>63</v>
      </c>
      <c r="O7" s="160"/>
      <c r="P7" s="160"/>
      <c r="Q7" s="160"/>
      <c r="R7" s="160"/>
      <c r="S7" s="160"/>
      <c r="T7" s="160"/>
      <c r="U7" s="160"/>
      <c r="V7" s="161"/>
      <c r="W7" s="18" t="s">
        <v>6</v>
      </c>
    </row>
    <row r="8" spans="1:23" ht="45.75" customHeight="1" x14ac:dyDescent="0.25">
      <c r="A8" s="153"/>
      <c r="B8" s="145" t="s">
        <v>45</v>
      </c>
      <c r="C8" s="146"/>
      <c r="D8" s="64" t="s">
        <v>52</v>
      </c>
      <c r="E8" s="73" t="s">
        <v>47</v>
      </c>
      <c r="F8" s="73" t="s">
        <v>48</v>
      </c>
      <c r="G8" s="73" t="s">
        <v>49</v>
      </c>
      <c r="H8" s="73" t="s">
        <v>62</v>
      </c>
      <c r="I8" s="73" t="s">
        <v>64</v>
      </c>
      <c r="J8" s="73" t="s">
        <v>65</v>
      </c>
      <c r="K8" s="73" t="s">
        <v>151</v>
      </c>
      <c r="L8" s="73" t="s">
        <v>153</v>
      </c>
      <c r="M8" s="73" t="s">
        <v>51</v>
      </c>
      <c r="N8" s="71" t="s">
        <v>47</v>
      </c>
      <c r="O8" s="71" t="s">
        <v>48</v>
      </c>
      <c r="P8" s="71" t="s">
        <v>49</v>
      </c>
      <c r="Q8" s="71" t="s">
        <v>62</v>
      </c>
      <c r="R8" s="102" t="s">
        <v>64</v>
      </c>
      <c r="S8" s="102" t="s">
        <v>65</v>
      </c>
      <c r="T8" s="102" t="s">
        <v>151</v>
      </c>
      <c r="U8" s="127" t="s">
        <v>153</v>
      </c>
      <c r="V8" s="71" t="s">
        <v>51</v>
      </c>
      <c r="W8" s="18"/>
    </row>
    <row r="9" spans="1:23" ht="24.75" customHeight="1" x14ac:dyDescent="0.25">
      <c r="A9" s="8" t="s">
        <v>43</v>
      </c>
      <c r="B9" s="8"/>
      <c r="C9" s="37"/>
      <c r="D9" s="50"/>
      <c r="E9" s="38"/>
      <c r="F9" s="38"/>
      <c r="G9" s="38"/>
      <c r="H9" s="38"/>
      <c r="I9" s="39"/>
      <c r="J9" s="39"/>
      <c r="K9" s="39"/>
      <c r="L9" s="39"/>
      <c r="M9" s="74"/>
      <c r="N9" s="39"/>
      <c r="O9" s="18"/>
      <c r="P9" s="18"/>
      <c r="Q9" s="18"/>
      <c r="R9" s="18"/>
      <c r="S9" s="18"/>
      <c r="T9" s="18"/>
      <c r="U9" s="18"/>
      <c r="V9" s="72">
        <f t="shared" ref="V9" si="0">COUNTIF(N9:Q9,"X")</f>
        <v>0</v>
      </c>
      <c r="W9" s="19"/>
    </row>
    <row r="10" spans="1:23" ht="24.75" customHeight="1" thickBot="1" x14ac:dyDescent="0.3">
      <c r="A10" s="9" t="s">
        <v>0</v>
      </c>
      <c r="B10" s="87" t="s">
        <v>76</v>
      </c>
      <c r="C10" s="88" t="s">
        <v>77</v>
      </c>
      <c r="D10" s="90" t="s">
        <v>78</v>
      </c>
      <c r="E10" s="114" t="s">
        <v>53</v>
      </c>
      <c r="F10" s="114" t="s">
        <v>53</v>
      </c>
      <c r="G10" s="114" t="s">
        <v>53</v>
      </c>
      <c r="H10" s="114"/>
      <c r="I10" s="125"/>
      <c r="J10" s="125"/>
      <c r="K10" s="125"/>
      <c r="L10" s="125"/>
      <c r="M10" s="120">
        <f>COUNTIF(E10:L10,"X")</f>
        <v>3</v>
      </c>
      <c r="N10" s="114" t="s">
        <v>53</v>
      </c>
      <c r="O10" s="114" t="s">
        <v>53</v>
      </c>
      <c r="P10" s="114" t="s">
        <v>53</v>
      </c>
      <c r="Q10" s="114"/>
      <c r="R10" s="114"/>
      <c r="S10" s="114"/>
      <c r="T10" s="122"/>
      <c r="U10" s="122"/>
      <c r="V10" s="119">
        <f>COUNTIF(N10:T10,"X")</f>
        <v>3</v>
      </c>
      <c r="W10" s="19"/>
    </row>
    <row r="11" spans="1:23" ht="24.75" customHeight="1" thickBot="1" x14ac:dyDescent="0.3">
      <c r="A11" s="9" t="s">
        <v>1</v>
      </c>
      <c r="B11" s="87" t="s">
        <v>79</v>
      </c>
      <c r="C11" s="88" t="s">
        <v>80</v>
      </c>
      <c r="D11" s="90" t="s">
        <v>81</v>
      </c>
      <c r="E11" s="114" t="s">
        <v>53</v>
      </c>
      <c r="F11" s="114" t="s">
        <v>53</v>
      </c>
      <c r="G11" s="114"/>
      <c r="H11" s="114"/>
      <c r="I11" s="125"/>
      <c r="J11" s="125"/>
      <c r="K11" s="125"/>
      <c r="L11" s="125"/>
      <c r="M11" s="120">
        <f t="shared" ref="M11:M26" si="1">COUNTIF(E11:L11,"X")</f>
        <v>2</v>
      </c>
      <c r="N11" s="114" t="s">
        <v>53</v>
      </c>
      <c r="O11" s="114" t="s">
        <v>53</v>
      </c>
      <c r="P11" s="114"/>
      <c r="Q11" s="114"/>
      <c r="R11" s="114"/>
      <c r="S11" s="114"/>
      <c r="T11" s="116"/>
      <c r="U11" s="116"/>
      <c r="V11" s="119">
        <f t="shared" ref="V11:V26" si="2">COUNTIF(N11:T11,"X")</f>
        <v>2</v>
      </c>
      <c r="W11" s="19"/>
    </row>
    <row r="12" spans="1:23" ht="24.75" customHeight="1" thickBot="1" x14ac:dyDescent="0.3">
      <c r="A12" s="9" t="s">
        <v>2</v>
      </c>
      <c r="B12" s="87" t="s">
        <v>82</v>
      </c>
      <c r="C12" s="88" t="s">
        <v>83</v>
      </c>
      <c r="D12" s="90" t="s">
        <v>84</v>
      </c>
      <c r="E12" s="114"/>
      <c r="F12" s="114"/>
      <c r="G12" s="114"/>
      <c r="H12" s="114"/>
      <c r="I12" s="125"/>
      <c r="J12" s="125"/>
      <c r="K12" s="125"/>
      <c r="L12" s="125"/>
      <c r="M12" s="120">
        <f t="shared" si="1"/>
        <v>0</v>
      </c>
      <c r="N12" s="114"/>
      <c r="O12" s="114"/>
      <c r="P12" s="115"/>
      <c r="Q12" s="114"/>
      <c r="R12" s="114"/>
      <c r="S12" s="114"/>
      <c r="T12" s="116"/>
      <c r="U12" s="116"/>
      <c r="V12" s="119">
        <f t="shared" si="2"/>
        <v>0</v>
      </c>
      <c r="W12" s="19"/>
    </row>
    <row r="13" spans="1:23" ht="24.75" customHeight="1" thickBot="1" x14ac:dyDescent="0.3">
      <c r="A13" s="9" t="s">
        <v>3</v>
      </c>
      <c r="B13" s="87" t="s">
        <v>85</v>
      </c>
      <c r="C13" s="88" t="s">
        <v>86</v>
      </c>
      <c r="D13" s="90" t="s">
        <v>87</v>
      </c>
      <c r="E13" s="114"/>
      <c r="F13" s="114"/>
      <c r="G13" s="114"/>
      <c r="H13" s="114"/>
      <c r="I13" s="125"/>
      <c r="J13" s="125"/>
      <c r="K13" s="125"/>
      <c r="L13" s="125"/>
      <c r="M13" s="120">
        <f t="shared" si="1"/>
        <v>0</v>
      </c>
      <c r="N13" s="114"/>
      <c r="O13" s="115"/>
      <c r="P13" s="115"/>
      <c r="Q13" s="114"/>
      <c r="R13" s="114"/>
      <c r="S13" s="114"/>
      <c r="T13" s="116"/>
      <c r="U13" s="116"/>
      <c r="V13" s="119">
        <f t="shared" si="2"/>
        <v>0</v>
      </c>
      <c r="W13" s="19"/>
    </row>
    <row r="14" spans="1:23" ht="24.75" customHeight="1" thickBot="1" x14ac:dyDescent="0.3">
      <c r="A14" s="9" t="s">
        <v>4</v>
      </c>
      <c r="B14" s="87" t="s">
        <v>89</v>
      </c>
      <c r="C14" s="88" t="s">
        <v>90</v>
      </c>
      <c r="D14" s="90" t="s">
        <v>91</v>
      </c>
      <c r="E14" s="114" t="s">
        <v>53</v>
      </c>
      <c r="F14" s="114"/>
      <c r="G14" s="114"/>
      <c r="H14" s="114"/>
      <c r="I14" s="125"/>
      <c r="J14" s="125"/>
      <c r="K14" s="125"/>
      <c r="L14" s="125"/>
      <c r="M14" s="120">
        <f t="shared" si="1"/>
        <v>1</v>
      </c>
      <c r="N14" s="114" t="s">
        <v>53</v>
      </c>
      <c r="O14" s="115"/>
      <c r="P14" s="114"/>
      <c r="Q14" s="114"/>
      <c r="R14" s="114"/>
      <c r="S14" s="114"/>
      <c r="T14" s="114" t="s">
        <v>53</v>
      </c>
      <c r="U14" s="114"/>
      <c r="V14" s="119">
        <f t="shared" si="2"/>
        <v>2</v>
      </c>
      <c r="W14" s="19"/>
    </row>
    <row r="15" spans="1:23" ht="24" customHeight="1" thickBot="1" x14ac:dyDescent="0.3">
      <c r="A15" s="9" t="s">
        <v>88</v>
      </c>
      <c r="B15" s="87" t="s">
        <v>93</v>
      </c>
      <c r="C15" s="88" t="s">
        <v>94</v>
      </c>
      <c r="D15" s="90" t="s">
        <v>95</v>
      </c>
      <c r="E15" s="114"/>
      <c r="F15" s="114"/>
      <c r="G15" s="114"/>
      <c r="H15" s="114"/>
      <c r="I15" s="115"/>
      <c r="J15" s="115"/>
      <c r="K15" s="115"/>
      <c r="L15" s="115"/>
      <c r="M15" s="120">
        <f t="shared" si="1"/>
        <v>0</v>
      </c>
      <c r="N15" s="114"/>
      <c r="O15" s="115"/>
      <c r="P15" s="115"/>
      <c r="Q15" s="114"/>
      <c r="R15" s="114"/>
      <c r="S15" s="114"/>
      <c r="T15" s="117"/>
      <c r="U15" s="117"/>
      <c r="V15" s="119">
        <f t="shared" si="2"/>
        <v>0</v>
      </c>
      <c r="W15" s="19"/>
    </row>
    <row r="16" spans="1:23" ht="24" customHeight="1" thickBot="1" x14ac:dyDescent="0.3">
      <c r="A16" s="9" t="s">
        <v>92</v>
      </c>
      <c r="B16" s="87" t="s">
        <v>97</v>
      </c>
      <c r="C16" s="91" t="s">
        <v>98</v>
      </c>
      <c r="D16" s="90" t="s">
        <v>99</v>
      </c>
      <c r="E16" s="114"/>
      <c r="F16" s="114" t="s">
        <v>53</v>
      </c>
      <c r="G16" s="114"/>
      <c r="H16" s="114"/>
      <c r="I16" s="114" t="s">
        <v>53</v>
      </c>
      <c r="J16" s="114"/>
      <c r="K16" s="114"/>
      <c r="L16" s="114"/>
      <c r="M16" s="120">
        <f t="shared" si="1"/>
        <v>2</v>
      </c>
      <c r="N16" s="114"/>
      <c r="O16" s="115"/>
      <c r="P16" s="114" t="s">
        <v>53</v>
      </c>
      <c r="Q16" s="114"/>
      <c r="R16" s="114"/>
      <c r="S16" s="114"/>
      <c r="T16" s="117"/>
      <c r="U16" s="117"/>
      <c r="V16" s="119">
        <f t="shared" si="2"/>
        <v>1</v>
      </c>
      <c r="W16" s="19"/>
    </row>
    <row r="17" spans="1:23" ht="24" customHeight="1" thickBot="1" x14ac:dyDescent="0.3">
      <c r="A17" s="9" t="s">
        <v>96</v>
      </c>
      <c r="B17" s="87" t="s">
        <v>102</v>
      </c>
      <c r="C17" s="88" t="s">
        <v>103</v>
      </c>
      <c r="D17" s="90" t="s">
        <v>104</v>
      </c>
      <c r="E17" s="114"/>
      <c r="F17" s="114"/>
      <c r="G17" s="114"/>
      <c r="H17" s="114"/>
      <c r="I17" s="114"/>
      <c r="J17" s="114"/>
      <c r="K17" s="114"/>
      <c r="L17" s="114"/>
      <c r="M17" s="120">
        <f t="shared" si="1"/>
        <v>0</v>
      </c>
      <c r="N17" s="114"/>
      <c r="O17" s="114"/>
      <c r="P17" s="114" t="s">
        <v>53</v>
      </c>
      <c r="Q17" s="114"/>
      <c r="R17" s="114"/>
      <c r="S17" s="114"/>
      <c r="T17" s="117"/>
      <c r="U17" s="117"/>
      <c r="V17" s="119">
        <f t="shared" si="2"/>
        <v>1</v>
      </c>
      <c r="W17" s="19"/>
    </row>
    <row r="18" spans="1:23" ht="24" customHeight="1" thickBot="1" x14ac:dyDescent="0.3">
      <c r="A18" s="9" t="s">
        <v>100</v>
      </c>
      <c r="B18" s="87" t="s">
        <v>106</v>
      </c>
      <c r="C18" s="88" t="s">
        <v>107</v>
      </c>
      <c r="D18" s="90" t="s">
        <v>108</v>
      </c>
      <c r="E18" s="114"/>
      <c r="F18" s="114"/>
      <c r="G18" s="114"/>
      <c r="H18" s="114"/>
      <c r="I18" s="114"/>
      <c r="J18" s="114"/>
      <c r="K18" s="114"/>
      <c r="L18" s="114"/>
      <c r="M18" s="120">
        <f t="shared" si="1"/>
        <v>0</v>
      </c>
      <c r="N18" s="114"/>
      <c r="O18" s="114"/>
      <c r="P18" s="114" t="s">
        <v>53</v>
      </c>
      <c r="Q18" s="114"/>
      <c r="R18" s="114"/>
      <c r="S18" s="114"/>
      <c r="T18" s="117"/>
      <c r="U18" s="117"/>
      <c r="V18" s="119">
        <f t="shared" si="2"/>
        <v>1</v>
      </c>
      <c r="W18" s="19"/>
    </row>
    <row r="19" spans="1:23" ht="24" customHeight="1" thickBot="1" x14ac:dyDescent="0.3">
      <c r="A19" s="9" t="s">
        <v>101</v>
      </c>
      <c r="B19" s="87" t="s">
        <v>110</v>
      </c>
      <c r="C19" s="88" t="s">
        <v>111</v>
      </c>
      <c r="D19" s="90" t="s">
        <v>112</v>
      </c>
      <c r="E19" s="114"/>
      <c r="F19" s="114"/>
      <c r="G19" s="114"/>
      <c r="H19" s="114"/>
      <c r="I19" s="114"/>
      <c r="J19" s="114"/>
      <c r="K19" s="114"/>
      <c r="L19" s="114"/>
      <c r="M19" s="120">
        <f t="shared" si="1"/>
        <v>0</v>
      </c>
      <c r="N19" s="114"/>
      <c r="O19" s="115"/>
      <c r="P19" s="115"/>
      <c r="Q19" s="114"/>
      <c r="R19" s="114"/>
      <c r="S19" s="114"/>
      <c r="T19" s="117"/>
      <c r="U19" s="117"/>
      <c r="V19" s="119">
        <f t="shared" si="2"/>
        <v>0</v>
      </c>
      <c r="W19" s="19"/>
    </row>
    <row r="20" spans="1:23" ht="24" customHeight="1" thickBot="1" x14ac:dyDescent="0.3">
      <c r="A20" s="9" t="s">
        <v>105</v>
      </c>
      <c r="B20" s="87" t="s">
        <v>114</v>
      </c>
      <c r="C20" s="88" t="s">
        <v>115</v>
      </c>
      <c r="D20" s="90" t="s">
        <v>116</v>
      </c>
      <c r="E20" s="114"/>
      <c r="F20" s="114"/>
      <c r="G20" s="114"/>
      <c r="H20" s="114"/>
      <c r="I20" s="114"/>
      <c r="J20" s="114" t="s">
        <v>53</v>
      </c>
      <c r="K20" s="114"/>
      <c r="L20" s="114"/>
      <c r="M20" s="120">
        <f t="shared" si="1"/>
        <v>1</v>
      </c>
      <c r="N20" s="114"/>
      <c r="O20" s="114"/>
      <c r="P20" s="114"/>
      <c r="Q20" s="114" t="s">
        <v>53</v>
      </c>
      <c r="R20" s="114" t="s">
        <v>53</v>
      </c>
      <c r="S20" s="114" t="s">
        <v>53</v>
      </c>
      <c r="T20" s="117"/>
      <c r="U20" s="117"/>
      <c r="V20" s="119">
        <f t="shared" si="2"/>
        <v>3</v>
      </c>
      <c r="W20" s="19"/>
    </row>
    <row r="21" spans="1:23" ht="24" customHeight="1" thickBot="1" x14ac:dyDescent="0.3">
      <c r="A21" s="9" t="s">
        <v>109</v>
      </c>
      <c r="B21" s="87" t="s">
        <v>118</v>
      </c>
      <c r="C21" s="88" t="s">
        <v>119</v>
      </c>
      <c r="D21" s="90" t="s">
        <v>120</v>
      </c>
      <c r="E21" s="114"/>
      <c r="F21" s="114"/>
      <c r="G21" s="114"/>
      <c r="H21" s="114"/>
      <c r="I21" s="114"/>
      <c r="J21" s="114"/>
      <c r="K21" s="114"/>
      <c r="L21" s="114"/>
      <c r="M21" s="120">
        <f t="shared" si="1"/>
        <v>0</v>
      </c>
      <c r="N21" s="114"/>
      <c r="O21" s="114"/>
      <c r="P21" s="114"/>
      <c r="Q21" s="114"/>
      <c r="R21" s="114"/>
      <c r="S21" s="114"/>
      <c r="T21" s="117"/>
      <c r="U21" s="117"/>
      <c r="V21" s="119">
        <f t="shared" si="2"/>
        <v>0</v>
      </c>
      <c r="W21" s="19"/>
    </row>
    <row r="22" spans="1:23" ht="24" customHeight="1" thickBot="1" x14ac:dyDescent="0.3">
      <c r="A22" s="9" t="s">
        <v>113</v>
      </c>
      <c r="B22" s="87" t="s">
        <v>122</v>
      </c>
      <c r="C22" s="88" t="s">
        <v>119</v>
      </c>
      <c r="D22" s="90" t="s">
        <v>123</v>
      </c>
      <c r="E22" s="114"/>
      <c r="F22" s="114"/>
      <c r="G22" s="114" t="s">
        <v>53</v>
      </c>
      <c r="H22" s="114" t="s">
        <v>53</v>
      </c>
      <c r="I22" s="114"/>
      <c r="J22" s="114"/>
      <c r="K22" s="114"/>
      <c r="L22" s="114"/>
      <c r="M22" s="120">
        <f t="shared" si="1"/>
        <v>2</v>
      </c>
      <c r="N22" s="115"/>
      <c r="O22" s="115"/>
      <c r="P22" s="114" t="s">
        <v>53</v>
      </c>
      <c r="Q22" s="114"/>
      <c r="R22" s="114"/>
      <c r="S22" s="114"/>
      <c r="T22" s="117"/>
      <c r="U22" s="114" t="s">
        <v>53</v>
      </c>
      <c r="V22" s="119">
        <f t="shared" si="2"/>
        <v>1</v>
      </c>
      <c r="W22" s="19"/>
    </row>
    <row r="23" spans="1:23" ht="27" customHeight="1" thickBot="1" x14ac:dyDescent="0.3">
      <c r="A23" s="9" t="s">
        <v>117</v>
      </c>
      <c r="B23" s="87" t="s">
        <v>124</v>
      </c>
      <c r="C23" s="88" t="s">
        <v>125</v>
      </c>
      <c r="D23" s="90" t="s">
        <v>126</v>
      </c>
      <c r="E23" s="114"/>
      <c r="F23" s="114"/>
      <c r="G23" s="114"/>
      <c r="H23" s="114"/>
      <c r="I23" s="114"/>
      <c r="J23" s="114"/>
      <c r="K23" s="114"/>
      <c r="L23" s="114"/>
      <c r="M23" s="120">
        <f t="shared" si="1"/>
        <v>0</v>
      </c>
      <c r="N23" s="114"/>
      <c r="O23" s="114"/>
      <c r="P23" s="114" t="s">
        <v>53</v>
      </c>
      <c r="Q23" s="114"/>
      <c r="R23" s="114"/>
      <c r="S23" s="114"/>
      <c r="T23" s="117"/>
      <c r="U23" s="117"/>
      <c r="V23" s="119">
        <f t="shared" si="2"/>
        <v>1</v>
      </c>
      <c r="W23" s="19"/>
    </row>
    <row r="24" spans="1:23" ht="27" customHeight="1" thickBot="1" x14ac:dyDescent="0.3">
      <c r="A24" s="9" t="s">
        <v>121</v>
      </c>
      <c r="B24" s="87" t="s">
        <v>127</v>
      </c>
      <c r="C24" s="88" t="s">
        <v>128</v>
      </c>
      <c r="D24" s="90" t="s">
        <v>129</v>
      </c>
      <c r="E24" s="114"/>
      <c r="F24" s="114"/>
      <c r="G24" s="114"/>
      <c r="H24" s="114"/>
      <c r="I24" s="114"/>
      <c r="J24" s="114"/>
      <c r="K24" s="114"/>
      <c r="L24" s="114"/>
      <c r="M24" s="120">
        <f t="shared" si="1"/>
        <v>0</v>
      </c>
      <c r="N24" s="114"/>
      <c r="O24" s="114"/>
      <c r="P24" s="115"/>
      <c r="Q24" s="114"/>
      <c r="R24" s="114"/>
      <c r="S24" s="114"/>
      <c r="T24" s="117"/>
      <c r="U24" s="117"/>
      <c r="V24" s="119">
        <f t="shared" si="2"/>
        <v>0</v>
      </c>
      <c r="W24" s="19"/>
    </row>
    <row r="25" spans="1:23" ht="26.25" customHeight="1" x14ac:dyDescent="0.25">
      <c r="A25" s="8" t="s">
        <v>26</v>
      </c>
      <c r="B25" s="8"/>
      <c r="C25" s="10"/>
      <c r="D25" s="10"/>
      <c r="E25" s="114"/>
      <c r="F25" s="114"/>
      <c r="G25" s="114"/>
      <c r="H25" s="114"/>
      <c r="I25" s="114"/>
      <c r="J25" s="114"/>
      <c r="K25" s="114"/>
      <c r="L25" s="114"/>
      <c r="M25" s="120"/>
      <c r="N25" s="114"/>
      <c r="O25" s="117"/>
      <c r="P25" s="117"/>
      <c r="Q25" s="117"/>
      <c r="R25" s="117"/>
      <c r="S25" s="117"/>
      <c r="T25" s="117"/>
      <c r="U25" s="117"/>
      <c r="V25" s="119"/>
      <c r="W25" s="19"/>
    </row>
    <row r="26" spans="1:23" ht="29.25" customHeight="1" x14ac:dyDescent="0.25">
      <c r="A26" s="13" t="s">
        <v>130</v>
      </c>
      <c r="B26" s="13"/>
      <c r="C26" s="13" t="s">
        <v>130</v>
      </c>
      <c r="D26" s="13" t="s">
        <v>130</v>
      </c>
      <c r="E26" s="115"/>
      <c r="F26" s="118"/>
      <c r="G26" s="118"/>
      <c r="H26" s="118"/>
      <c r="I26" s="118"/>
      <c r="J26" s="118"/>
      <c r="K26" s="118"/>
      <c r="L26" s="118"/>
      <c r="M26" s="120">
        <f t="shared" si="1"/>
        <v>0</v>
      </c>
      <c r="N26" s="114"/>
      <c r="O26" s="117"/>
      <c r="P26" s="117"/>
      <c r="Q26" s="117"/>
      <c r="R26" s="117"/>
      <c r="S26" s="117"/>
      <c r="T26" s="117"/>
      <c r="U26" s="117"/>
      <c r="V26" s="119">
        <f t="shared" si="2"/>
        <v>0</v>
      </c>
      <c r="W26" s="19"/>
    </row>
    <row r="27" spans="1:23" ht="20.25" customHeight="1" x14ac:dyDescent="0.25">
      <c r="A27" s="154"/>
      <c r="B27" s="154"/>
      <c r="C27" s="154"/>
      <c r="D27" s="154"/>
      <c r="E27" s="154"/>
      <c r="F27" s="154"/>
      <c r="G27" s="154"/>
      <c r="H27" s="154"/>
      <c r="I27" s="154"/>
      <c r="J27" s="154"/>
      <c r="K27" s="154"/>
      <c r="L27" s="154"/>
      <c r="M27" s="154"/>
      <c r="N27" s="154"/>
      <c r="O27" s="154"/>
      <c r="P27" s="154"/>
      <c r="Q27" s="154"/>
      <c r="R27" s="154"/>
      <c r="S27" s="154"/>
      <c r="T27" s="154"/>
      <c r="U27" s="154"/>
      <c r="V27" s="154"/>
      <c r="W27" s="154"/>
    </row>
    <row r="28" spans="1:23" ht="39" customHeight="1" x14ac:dyDescent="0.25">
      <c r="A28" s="149" t="s">
        <v>66</v>
      </c>
      <c r="B28" s="149"/>
      <c r="C28" s="149"/>
      <c r="D28" s="149"/>
      <c r="E28" s="149"/>
      <c r="F28" s="149"/>
      <c r="G28" s="149"/>
      <c r="H28" s="149"/>
      <c r="I28" s="149"/>
      <c r="J28" s="149"/>
      <c r="K28" s="149"/>
      <c r="L28" s="149"/>
      <c r="M28" s="149"/>
      <c r="N28" s="149"/>
      <c r="O28" s="149"/>
      <c r="P28" s="149"/>
      <c r="Q28" s="149"/>
      <c r="R28" s="149"/>
      <c r="S28" s="149"/>
      <c r="T28" s="149"/>
      <c r="U28" s="149"/>
      <c r="V28" s="149"/>
      <c r="W28" s="149"/>
    </row>
    <row r="29" spans="1:23" ht="17.25" x14ac:dyDescent="0.3">
      <c r="A29" s="20"/>
      <c r="B29" s="20"/>
      <c r="C29" s="20"/>
      <c r="D29" s="20"/>
      <c r="E29" s="27"/>
      <c r="F29" s="27"/>
      <c r="G29" s="27"/>
      <c r="H29" s="27"/>
      <c r="I29" s="27"/>
      <c r="J29" s="27"/>
      <c r="K29" s="27"/>
      <c r="L29" s="27"/>
      <c r="M29" s="27"/>
      <c r="N29" s="150" t="s">
        <v>159</v>
      </c>
      <c r="O29" s="150"/>
      <c r="P29" s="150"/>
      <c r="Q29" s="150"/>
      <c r="R29" s="150"/>
      <c r="S29" s="150"/>
      <c r="T29" s="150"/>
      <c r="U29" s="150"/>
      <c r="V29" s="150"/>
      <c r="W29" s="150"/>
    </row>
    <row r="30" spans="1:23" ht="17.25" x14ac:dyDescent="0.3">
      <c r="A30" s="20"/>
      <c r="B30" s="20"/>
      <c r="C30" s="20"/>
      <c r="D30" s="20"/>
      <c r="N30" s="151" t="s">
        <v>7</v>
      </c>
      <c r="O30" s="151"/>
      <c r="P30" s="151"/>
      <c r="Q30" s="151"/>
      <c r="R30" s="151"/>
      <c r="S30" s="151"/>
      <c r="T30" s="151"/>
      <c r="U30" s="151"/>
      <c r="V30" s="151"/>
      <c r="W30" s="151"/>
    </row>
    <row r="34" spans="14:23" ht="19.5" x14ac:dyDescent="0.25">
      <c r="N34" s="137" t="s">
        <v>142</v>
      </c>
      <c r="O34" s="137"/>
      <c r="P34" s="137"/>
      <c r="Q34" s="137"/>
      <c r="R34" s="137"/>
      <c r="S34" s="137"/>
      <c r="T34" s="137"/>
      <c r="U34" s="137"/>
      <c r="V34" s="137"/>
      <c r="W34" s="137"/>
    </row>
  </sheetData>
  <mergeCells count="16">
    <mergeCell ref="N34:W34"/>
    <mergeCell ref="B8:C8"/>
    <mergeCell ref="A5:W5"/>
    <mergeCell ref="N1:W1"/>
    <mergeCell ref="N2:W2"/>
    <mergeCell ref="A1:D1"/>
    <mergeCell ref="A2:D2"/>
    <mergeCell ref="A3:D3"/>
    <mergeCell ref="A28:W28"/>
    <mergeCell ref="N29:W29"/>
    <mergeCell ref="N30:W30"/>
    <mergeCell ref="A7:A8"/>
    <mergeCell ref="A27:W27"/>
    <mergeCell ref="C7:D7"/>
    <mergeCell ref="E7:M7"/>
    <mergeCell ref="N7:V7"/>
  </mergeCells>
  <pageMargins left="0.25" right="0.16" top="0.52" bottom="0.3" header="0.3" footer="0.16"/>
  <pageSetup paperSize="9" scale="58"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0"/>
  <sheetViews>
    <sheetView tabSelected="1" topLeftCell="B10" zoomScale="80" zoomScaleNormal="80" workbookViewId="0">
      <selection activeCell="G12" sqref="G12"/>
    </sheetView>
  </sheetViews>
  <sheetFormatPr defaultColWidth="9.140625" defaultRowHeight="15" x14ac:dyDescent="0.25"/>
  <cols>
    <col min="1" max="1" width="9.42578125" style="5" customWidth="1"/>
    <col min="2" max="2" width="24.5703125" style="5" customWidth="1"/>
    <col min="3" max="3" width="15.85546875" style="5" customWidth="1"/>
    <col min="4" max="4" width="11.42578125" style="5" customWidth="1"/>
    <col min="5" max="5" width="10.42578125" style="5" customWidth="1"/>
    <col min="6" max="6" width="10" style="5" customWidth="1"/>
    <col min="7" max="7" width="16.5703125" style="5" customWidth="1"/>
    <col min="8" max="9" width="12.7109375" style="4" customWidth="1"/>
    <col min="10" max="10" width="15.140625" style="4" customWidth="1"/>
    <col min="11" max="12" width="10.42578125" style="4" customWidth="1"/>
    <col min="13" max="13" width="24.85546875" style="4" customWidth="1"/>
    <col min="14" max="14" width="9.140625" style="5"/>
    <col min="15" max="15" width="12.85546875" style="5" bestFit="1" customWidth="1"/>
    <col min="16" max="16384" width="9.140625" style="5"/>
  </cols>
  <sheetData>
    <row r="1" spans="1:13" ht="15.75" x14ac:dyDescent="0.25">
      <c r="A1" s="133" t="s">
        <v>8</v>
      </c>
      <c r="B1" s="133"/>
      <c r="C1" s="133"/>
      <c r="D1" s="133"/>
      <c r="E1" s="133"/>
      <c r="F1" s="133"/>
      <c r="G1" s="133"/>
      <c r="H1" s="128" t="s">
        <v>29</v>
      </c>
      <c r="I1" s="148"/>
      <c r="J1" s="148"/>
      <c r="K1" s="148"/>
      <c r="L1" s="148"/>
      <c r="M1" s="148"/>
    </row>
    <row r="2" spans="1:13" ht="15.75" x14ac:dyDescent="0.25">
      <c r="A2" s="133" t="s">
        <v>9</v>
      </c>
      <c r="B2" s="133"/>
      <c r="C2" s="133"/>
      <c r="D2" s="133"/>
      <c r="E2" s="133"/>
      <c r="F2" s="133"/>
      <c r="G2" s="133"/>
      <c r="H2" s="128" t="s">
        <v>28</v>
      </c>
      <c r="I2" s="128"/>
      <c r="J2" s="128"/>
      <c r="K2" s="128"/>
      <c r="L2" s="128"/>
      <c r="M2" s="128"/>
    </row>
    <row r="3" spans="1:13" ht="15.75" x14ac:dyDescent="0.25">
      <c r="A3" s="130" t="s">
        <v>131</v>
      </c>
      <c r="B3" s="130"/>
      <c r="C3" s="130"/>
      <c r="D3" s="130"/>
      <c r="E3" s="130"/>
      <c r="F3" s="130"/>
      <c r="G3" s="130"/>
      <c r="H3" s="3"/>
      <c r="I3" s="3"/>
      <c r="J3" s="24"/>
      <c r="K3" s="24"/>
      <c r="L3" s="77"/>
      <c r="M3" s="56"/>
    </row>
    <row r="4" spans="1:13" ht="24.75" customHeight="1" x14ac:dyDescent="0.25">
      <c r="M4" s="76" t="s">
        <v>40</v>
      </c>
    </row>
    <row r="5" spans="1:13" ht="51" customHeight="1" x14ac:dyDescent="0.25">
      <c r="A5" s="172" t="s">
        <v>160</v>
      </c>
      <c r="B5" s="172"/>
      <c r="C5" s="172"/>
      <c r="D5" s="172"/>
      <c r="E5" s="172"/>
      <c r="F5" s="172"/>
      <c r="G5" s="172"/>
      <c r="H5" s="172"/>
      <c r="I5" s="172"/>
      <c r="J5" s="172"/>
      <c r="K5" s="172"/>
      <c r="L5" s="172"/>
      <c r="M5" s="172"/>
    </row>
    <row r="7" spans="1:13" ht="45" customHeight="1" x14ac:dyDescent="0.25">
      <c r="A7" s="168" t="s">
        <v>5</v>
      </c>
      <c r="B7" s="162" t="s">
        <v>10</v>
      </c>
      <c r="C7" s="163"/>
      <c r="D7" s="175" t="s">
        <v>42</v>
      </c>
      <c r="E7" s="173" t="s">
        <v>71</v>
      </c>
      <c r="F7" s="134" t="s">
        <v>73</v>
      </c>
      <c r="G7" s="177"/>
      <c r="H7" s="177"/>
      <c r="I7" s="135"/>
      <c r="J7" s="168" t="s">
        <v>44</v>
      </c>
      <c r="K7" s="168" t="s">
        <v>39</v>
      </c>
      <c r="L7" s="168" t="s">
        <v>68</v>
      </c>
      <c r="M7" s="167"/>
    </row>
    <row r="8" spans="1:13" ht="87" customHeight="1" x14ac:dyDescent="0.25">
      <c r="A8" s="168"/>
      <c r="B8" s="164"/>
      <c r="C8" s="165"/>
      <c r="D8" s="176"/>
      <c r="E8" s="174"/>
      <c r="F8" s="79" t="s">
        <v>11</v>
      </c>
      <c r="G8" s="60" t="s">
        <v>12</v>
      </c>
      <c r="H8" s="7" t="s">
        <v>69</v>
      </c>
      <c r="I8" s="7" t="s">
        <v>70</v>
      </c>
      <c r="J8" s="168"/>
      <c r="K8" s="168"/>
      <c r="L8" s="79" t="s">
        <v>11</v>
      </c>
      <c r="M8" s="79" t="s">
        <v>75</v>
      </c>
    </row>
    <row r="9" spans="1:13" ht="24" customHeight="1" x14ac:dyDescent="0.25">
      <c r="A9" s="8" t="s">
        <v>43</v>
      </c>
      <c r="B9" s="6"/>
      <c r="C9" s="104"/>
      <c r="D9" s="47"/>
      <c r="E9" s="61"/>
      <c r="F9" s="79"/>
      <c r="G9" s="79"/>
      <c r="H9" s="7"/>
      <c r="I9" s="7"/>
      <c r="J9" s="26"/>
      <c r="K9" s="26"/>
      <c r="L9" s="79"/>
      <c r="M9" s="79"/>
    </row>
    <row r="10" spans="1:13" ht="19.5" thickBot="1" x14ac:dyDescent="0.3">
      <c r="A10" s="9" t="s">
        <v>0</v>
      </c>
      <c r="B10" s="87" t="s">
        <v>76</v>
      </c>
      <c r="C10" s="88" t="s">
        <v>77</v>
      </c>
      <c r="D10" s="90" t="s">
        <v>78</v>
      </c>
      <c r="E10" s="9" t="s">
        <v>14</v>
      </c>
      <c r="F10" s="103" t="s">
        <v>14</v>
      </c>
      <c r="G10" s="14"/>
      <c r="H10" s="14">
        <f>IFERROR(VLOOKUP($D10,'Mau 3'!$D$10:$V$26,10,1),0)</f>
        <v>3</v>
      </c>
      <c r="I10" s="14">
        <f>IFERROR(VLOOKUP($D10,'Mau 3'!$D$10:$V$26,19,1),0)</f>
        <v>3</v>
      </c>
      <c r="J10" s="14"/>
      <c r="K10" s="14"/>
      <c r="L10" s="13"/>
      <c r="M10" s="13"/>
    </row>
    <row r="11" spans="1:13" ht="19.5" thickBot="1" x14ac:dyDescent="0.3">
      <c r="A11" s="9" t="s">
        <v>1</v>
      </c>
      <c r="B11" s="87" t="s">
        <v>79</v>
      </c>
      <c r="C11" s="88" t="s">
        <v>80</v>
      </c>
      <c r="D11" s="90" t="s">
        <v>81</v>
      </c>
      <c r="E11" s="9" t="s">
        <v>19</v>
      </c>
      <c r="F11" s="103" t="s">
        <v>14</v>
      </c>
      <c r="G11" s="14"/>
      <c r="H11" s="14">
        <f>IFERROR(VLOOKUP($D11,'Mau 3'!$D$10:$V$26,10,0),0)</f>
        <v>2</v>
      </c>
      <c r="I11" s="14">
        <f>IFERROR(VLOOKUP($D11,'Mau 3'!$D$10:$V$26,19,0),0)</f>
        <v>2</v>
      </c>
      <c r="J11" s="14"/>
      <c r="K11" s="14"/>
      <c r="L11" s="13"/>
      <c r="M11" s="13"/>
    </row>
    <row r="12" spans="1:13" ht="26.25" customHeight="1" thickBot="1" x14ac:dyDescent="0.3">
      <c r="A12" s="9" t="s">
        <v>2</v>
      </c>
      <c r="B12" s="87" t="s">
        <v>82</v>
      </c>
      <c r="C12" s="88" t="s">
        <v>83</v>
      </c>
      <c r="D12" s="90" t="s">
        <v>84</v>
      </c>
      <c r="E12" s="9" t="s">
        <v>16</v>
      </c>
      <c r="F12" s="113" t="s">
        <v>16</v>
      </c>
      <c r="G12" s="14"/>
      <c r="H12" s="14">
        <f>IFERROR(VLOOKUP($D12,'Mau 3'!$D$10:$V$26,10,0),0)</f>
        <v>0</v>
      </c>
      <c r="I12" s="14">
        <f>IFERROR(VLOOKUP($D12,'Mau 3'!$D$10:$V$26,19,0),0)</f>
        <v>0</v>
      </c>
      <c r="J12" s="14"/>
      <c r="K12" s="14"/>
      <c r="L12" s="13"/>
      <c r="M12" s="13"/>
    </row>
    <row r="13" spans="1:13" ht="19.5" thickBot="1" x14ac:dyDescent="0.3">
      <c r="A13" s="9" t="s">
        <v>3</v>
      </c>
      <c r="B13" s="87" t="s">
        <v>85</v>
      </c>
      <c r="C13" s="88" t="s">
        <v>86</v>
      </c>
      <c r="D13" s="90" t="s">
        <v>87</v>
      </c>
      <c r="E13" s="9" t="s">
        <v>20</v>
      </c>
      <c r="F13" s="113" t="s">
        <v>16</v>
      </c>
      <c r="G13" s="14"/>
      <c r="H13" s="14">
        <f>IFERROR(VLOOKUP($D13,'Mau 3'!$D$10:$V$26,10,0),0)</f>
        <v>0</v>
      </c>
      <c r="I13" s="14">
        <f>IFERROR(VLOOKUP($D13,'Mau 3'!$D$10:$V$26,19,0),0)</f>
        <v>0</v>
      </c>
      <c r="J13" s="14"/>
      <c r="K13" s="14"/>
      <c r="L13" s="13"/>
      <c r="M13" s="13"/>
    </row>
    <row r="14" spans="1:13" ht="63.75" customHeight="1" thickBot="1" x14ac:dyDescent="0.3">
      <c r="A14" s="9" t="s">
        <v>4</v>
      </c>
      <c r="B14" s="87" t="s">
        <v>89</v>
      </c>
      <c r="C14" s="88" t="s">
        <v>90</v>
      </c>
      <c r="D14" s="90" t="s">
        <v>91</v>
      </c>
      <c r="E14" s="9" t="s">
        <v>16</v>
      </c>
      <c r="F14" s="126" t="s">
        <v>21</v>
      </c>
      <c r="G14" s="14"/>
      <c r="H14" s="14">
        <f>IFERROR(VLOOKUP($D14,'Mau 3'!$D$10:$V$26,10,0),0)</f>
        <v>1</v>
      </c>
      <c r="I14" s="14">
        <f>IFERROR(VLOOKUP($D14,'Mau 3'!$D$10:$V$26,19,0),0)</f>
        <v>2</v>
      </c>
      <c r="J14" s="14"/>
      <c r="K14" s="14"/>
      <c r="L14" s="13"/>
      <c r="M14" s="13" t="s">
        <v>187</v>
      </c>
    </row>
    <row r="15" spans="1:13" ht="19.5" thickBot="1" x14ac:dyDescent="0.3">
      <c r="A15" s="9" t="s">
        <v>88</v>
      </c>
      <c r="B15" s="87" t="s">
        <v>93</v>
      </c>
      <c r="C15" s="88" t="s">
        <v>94</v>
      </c>
      <c r="D15" s="90" t="s">
        <v>95</v>
      </c>
      <c r="E15" s="9" t="s">
        <v>19</v>
      </c>
      <c r="F15" s="103" t="s">
        <v>16</v>
      </c>
      <c r="G15" s="14"/>
      <c r="H15" s="14">
        <f>IFERROR(VLOOKUP($D15,'Mau 3'!$D$10:$V$26,10,0),0)</f>
        <v>0</v>
      </c>
      <c r="I15" s="14">
        <f>IFERROR(VLOOKUP($D15,'Mau 3'!$D$10:$V$26,19,0),0)</f>
        <v>0</v>
      </c>
      <c r="J15" s="14"/>
      <c r="K15" s="14"/>
      <c r="L15" s="13"/>
      <c r="M15" s="13"/>
    </row>
    <row r="16" spans="1:13" ht="30" customHeight="1" thickBot="1" x14ac:dyDescent="0.3">
      <c r="A16" s="9" t="s">
        <v>92</v>
      </c>
      <c r="B16" s="87" t="s">
        <v>97</v>
      </c>
      <c r="C16" s="91" t="s">
        <v>98</v>
      </c>
      <c r="D16" s="90" t="s">
        <v>99</v>
      </c>
      <c r="E16" s="9" t="s">
        <v>20</v>
      </c>
      <c r="F16" s="9" t="s">
        <v>20</v>
      </c>
      <c r="G16" s="14"/>
      <c r="H16" s="14">
        <f>IFERROR(VLOOKUP($D16,'Mau 3'!$D$10:$V$26,10,0),0)</f>
        <v>2</v>
      </c>
      <c r="I16" s="14">
        <f>IFERROR(VLOOKUP($D16,'Mau 3'!$D$10:$V$26,19,0),0)</f>
        <v>1</v>
      </c>
      <c r="J16" s="14"/>
      <c r="K16" s="14"/>
      <c r="L16" s="13"/>
      <c r="M16" s="10"/>
    </row>
    <row r="17" spans="1:14" ht="19.5" thickBot="1" x14ac:dyDescent="0.3">
      <c r="A17" s="9" t="s">
        <v>96</v>
      </c>
      <c r="B17" s="87" t="s">
        <v>102</v>
      </c>
      <c r="C17" s="88" t="s">
        <v>103</v>
      </c>
      <c r="D17" s="90" t="s">
        <v>104</v>
      </c>
      <c r="E17" s="9" t="s">
        <v>20</v>
      </c>
      <c r="F17" s="121" t="s">
        <v>16</v>
      </c>
      <c r="G17" s="14"/>
      <c r="H17" s="14">
        <f>IFERROR(VLOOKUP($D17,'Mau 3'!$D$10:$V$26,10,0),0)</f>
        <v>0</v>
      </c>
      <c r="I17" s="14">
        <f>IFERROR(VLOOKUP($D17,'Mau 3'!$D$10:$V$26,19,0),0)</f>
        <v>1</v>
      </c>
      <c r="J17" s="14"/>
      <c r="K17" s="14"/>
      <c r="L17" s="13"/>
      <c r="M17" s="13"/>
    </row>
    <row r="18" spans="1:14" ht="19.5" thickBot="1" x14ac:dyDescent="0.3">
      <c r="A18" s="9" t="s">
        <v>100</v>
      </c>
      <c r="B18" s="87" t="s">
        <v>106</v>
      </c>
      <c r="C18" s="88" t="s">
        <v>107</v>
      </c>
      <c r="D18" s="90" t="s">
        <v>108</v>
      </c>
      <c r="E18" s="9" t="s">
        <v>14</v>
      </c>
      <c r="F18" s="121" t="s">
        <v>16</v>
      </c>
      <c r="G18" s="14"/>
      <c r="H18" s="14">
        <f>IFERROR(VLOOKUP($D18,'Mau 3'!$D$10:$V$26,10,0),0)</f>
        <v>0</v>
      </c>
      <c r="I18" s="14">
        <f>IFERROR(VLOOKUP($D18,'Mau 3'!$D$10:$V$26,19,0),0)</f>
        <v>1</v>
      </c>
      <c r="J18" s="14"/>
      <c r="K18" s="14"/>
      <c r="L18" s="13"/>
      <c r="M18" s="13"/>
    </row>
    <row r="19" spans="1:14" ht="19.5" thickBot="1" x14ac:dyDescent="0.3">
      <c r="A19" s="9" t="s">
        <v>101</v>
      </c>
      <c r="B19" s="87" t="s">
        <v>110</v>
      </c>
      <c r="C19" s="88" t="s">
        <v>111</v>
      </c>
      <c r="D19" s="90" t="s">
        <v>112</v>
      </c>
      <c r="E19" s="9" t="s">
        <v>20</v>
      </c>
      <c r="F19" s="103" t="s">
        <v>16</v>
      </c>
      <c r="G19" s="14"/>
      <c r="H19" s="14">
        <f>IFERROR(VLOOKUP($D19,'Mau 3'!$D$10:$V$26,10,0),0)</f>
        <v>0</v>
      </c>
      <c r="I19" s="14">
        <f>IFERROR(VLOOKUP($D19,'Mau 3'!$D$10:$V$26,19,0),0)</f>
        <v>0</v>
      </c>
      <c r="J19" s="14"/>
      <c r="K19" s="14"/>
      <c r="L19" s="13"/>
      <c r="M19" s="13"/>
    </row>
    <row r="20" spans="1:14" ht="19.5" thickBot="1" x14ac:dyDescent="0.3">
      <c r="A20" s="9" t="s">
        <v>105</v>
      </c>
      <c r="B20" s="87" t="s">
        <v>114</v>
      </c>
      <c r="C20" s="88" t="s">
        <v>115</v>
      </c>
      <c r="D20" s="90" t="s">
        <v>116</v>
      </c>
      <c r="E20" s="9" t="s">
        <v>14</v>
      </c>
      <c r="F20" s="103" t="s">
        <v>20</v>
      </c>
      <c r="G20" s="14"/>
      <c r="H20" s="14">
        <f>IFERROR(VLOOKUP($D20,'Mau 3'!$D$10:$V$26,10,0),0)</f>
        <v>1</v>
      </c>
      <c r="I20" s="14">
        <f>IFERROR(VLOOKUP($D20,'Mau 3'!$D$10:$V$26,19,0),0)</f>
        <v>3</v>
      </c>
      <c r="J20" s="14"/>
      <c r="K20" s="14"/>
      <c r="L20" s="13"/>
      <c r="M20" s="13"/>
    </row>
    <row r="21" spans="1:14" ht="19.5" thickBot="1" x14ac:dyDescent="0.3">
      <c r="A21" s="9" t="s">
        <v>109</v>
      </c>
      <c r="B21" s="87" t="s">
        <v>118</v>
      </c>
      <c r="C21" s="88" t="s">
        <v>119</v>
      </c>
      <c r="D21" s="90" t="s">
        <v>120</v>
      </c>
      <c r="E21" s="9" t="s">
        <v>14</v>
      </c>
      <c r="F21" s="103" t="s">
        <v>16</v>
      </c>
      <c r="G21" s="14"/>
      <c r="H21" s="14">
        <f>IFERROR(VLOOKUP($D21,'Mau 3'!$D$10:$V$26,10,0),0)</f>
        <v>0</v>
      </c>
      <c r="I21" s="14">
        <f>IFERROR(VLOOKUP($D21,'Mau 3'!$D$10:$V$26,19,0),0)</f>
        <v>0</v>
      </c>
      <c r="J21" s="14"/>
      <c r="K21" s="14"/>
      <c r="L21" s="13"/>
      <c r="M21" s="13"/>
    </row>
    <row r="22" spans="1:14" ht="19.5" thickBot="1" x14ac:dyDescent="0.3">
      <c r="A22" s="9" t="s">
        <v>113</v>
      </c>
      <c r="B22" s="87" t="s">
        <v>122</v>
      </c>
      <c r="C22" s="88" t="s">
        <v>119</v>
      </c>
      <c r="D22" s="90" t="s">
        <v>123</v>
      </c>
      <c r="E22" s="9" t="s">
        <v>14</v>
      </c>
      <c r="F22" s="113" t="s">
        <v>20</v>
      </c>
      <c r="G22" s="10"/>
      <c r="H22" s="14">
        <f>IFERROR(VLOOKUP($D22,'Mau 3'!$D$10:$V$26,10,0),0)</f>
        <v>2</v>
      </c>
      <c r="I22" s="14">
        <f>IFERROR(VLOOKUP($D22,'Mau 3'!$D$10:$V$26,19,0),0)</f>
        <v>1</v>
      </c>
      <c r="J22" s="26"/>
      <c r="K22" s="26"/>
      <c r="L22" s="79"/>
      <c r="M22" s="79"/>
    </row>
    <row r="23" spans="1:14" ht="19.5" thickBot="1" x14ac:dyDescent="0.3">
      <c r="A23" s="9" t="s">
        <v>117</v>
      </c>
      <c r="B23" s="87" t="s">
        <v>124</v>
      </c>
      <c r="C23" s="88" t="s">
        <v>125</v>
      </c>
      <c r="D23" s="90" t="s">
        <v>126</v>
      </c>
      <c r="E23" s="9" t="s">
        <v>14</v>
      </c>
      <c r="F23" s="121" t="s">
        <v>16</v>
      </c>
      <c r="G23" s="10"/>
      <c r="H23" s="14">
        <f>IFERROR(VLOOKUP($D23,'Mau 3'!$D$10:$V$26,10,0),0)</f>
        <v>0</v>
      </c>
      <c r="I23" s="14">
        <f>IFERROR(VLOOKUP($D23,'Mau 3'!$D$10:$V$26,19,0),0)</f>
        <v>1</v>
      </c>
      <c r="J23" s="26"/>
      <c r="K23" s="26"/>
      <c r="L23" s="79"/>
      <c r="M23" s="79"/>
    </row>
    <row r="24" spans="1:14" ht="33" customHeight="1" thickBot="1" x14ac:dyDescent="0.3">
      <c r="A24" s="9" t="s">
        <v>121</v>
      </c>
      <c r="B24" s="87" t="s">
        <v>127</v>
      </c>
      <c r="C24" s="88" t="s">
        <v>128</v>
      </c>
      <c r="D24" s="90" t="s">
        <v>129</v>
      </c>
      <c r="E24" s="9" t="s">
        <v>14</v>
      </c>
      <c r="F24" s="103" t="s">
        <v>16</v>
      </c>
      <c r="G24" s="10"/>
      <c r="H24" s="14">
        <f>IFERROR(VLOOKUP($D24,'Mau 3'!$D$10:$V$26,10,0),0)</f>
        <v>0</v>
      </c>
      <c r="I24" s="14">
        <f>IFERROR(VLOOKUP($D24,'Mau 3'!$D$10:$V$26,19,0),0)</f>
        <v>0</v>
      </c>
      <c r="J24" s="26"/>
      <c r="K24" s="26"/>
      <c r="L24" s="79"/>
      <c r="M24" s="13"/>
    </row>
    <row r="25" spans="1:14" ht="24.6" customHeight="1" x14ac:dyDescent="0.25">
      <c r="A25" s="8" t="s">
        <v>26</v>
      </c>
      <c r="B25" s="10"/>
      <c r="C25" s="10"/>
      <c r="D25" s="10"/>
      <c r="E25" s="10"/>
      <c r="F25" s="10"/>
      <c r="G25" s="10"/>
      <c r="H25" s="14"/>
      <c r="I25" s="14"/>
      <c r="J25" s="26"/>
      <c r="K25" s="26"/>
      <c r="L25" s="79"/>
      <c r="M25" s="79"/>
    </row>
    <row r="26" spans="1:14" ht="24.75" customHeight="1" x14ac:dyDescent="0.25">
      <c r="A26" s="9"/>
      <c r="B26" s="10"/>
      <c r="C26" s="10"/>
      <c r="D26" s="9"/>
      <c r="E26" s="13"/>
      <c r="F26" s="13"/>
      <c r="G26" s="10"/>
      <c r="H26" s="14"/>
      <c r="I26" s="14"/>
      <c r="J26" s="13"/>
      <c r="K26" s="13"/>
      <c r="L26" s="13"/>
      <c r="M26" s="13"/>
    </row>
    <row r="27" spans="1:14" ht="15.75" x14ac:dyDescent="0.25">
      <c r="A27" s="21"/>
      <c r="B27" s="22"/>
      <c r="C27" s="22"/>
      <c r="D27" s="22"/>
      <c r="E27" s="22"/>
      <c r="F27" s="22"/>
      <c r="G27" s="22"/>
      <c r="H27" s="23"/>
      <c r="I27" s="23"/>
      <c r="J27" s="25"/>
      <c r="K27" s="25"/>
      <c r="L27" s="81"/>
      <c r="M27" s="62"/>
    </row>
    <row r="28" spans="1:14" ht="15.75" x14ac:dyDescent="0.25">
      <c r="A28" s="21"/>
      <c r="B28" s="22"/>
      <c r="C28" s="22"/>
      <c r="D28" s="22"/>
      <c r="E28" s="22"/>
      <c r="F28" s="22"/>
      <c r="G28" s="22"/>
      <c r="H28" s="23"/>
      <c r="I28" s="23"/>
      <c r="J28" s="25"/>
      <c r="K28" s="25"/>
      <c r="L28" s="81"/>
      <c r="M28" s="62"/>
    </row>
    <row r="29" spans="1:14" s="12" customFormat="1" ht="40.15" customHeight="1" x14ac:dyDescent="0.25">
      <c r="A29" s="171"/>
      <c r="B29" s="167" t="s">
        <v>18</v>
      </c>
      <c r="C29" s="167"/>
      <c r="D29" s="167"/>
      <c r="E29" s="167"/>
      <c r="F29" s="167"/>
      <c r="G29" s="167"/>
      <c r="H29" s="168" t="s">
        <v>13</v>
      </c>
      <c r="I29" s="168"/>
      <c r="J29" s="168" t="s">
        <v>15</v>
      </c>
      <c r="K29" s="168"/>
      <c r="L29" s="80"/>
      <c r="M29" s="40"/>
      <c r="N29" s="11"/>
    </row>
    <row r="30" spans="1:14" s="12" customFormat="1" ht="21.6" customHeight="1" x14ac:dyDescent="0.25">
      <c r="A30" s="171"/>
      <c r="B30" s="166" t="s">
        <v>19</v>
      </c>
      <c r="C30" s="166"/>
      <c r="D30" s="166"/>
      <c r="E30" s="166"/>
      <c r="F30" s="166"/>
      <c r="G30" s="166"/>
      <c r="H30" s="166">
        <f>COUNTIF($F$10:$F$24,"A1")</f>
        <v>0</v>
      </c>
      <c r="I30" s="166"/>
      <c r="J30" s="166">
        <f>COUNTIF($F$26:$F$26,"A1")</f>
        <v>0</v>
      </c>
      <c r="K30" s="166"/>
      <c r="L30" s="78"/>
      <c r="M30" s="59"/>
      <c r="N30" s="17"/>
    </row>
    <row r="31" spans="1:14" s="12" customFormat="1" ht="21.6" customHeight="1" x14ac:dyDescent="0.25">
      <c r="A31" s="171"/>
      <c r="B31" s="166" t="s">
        <v>14</v>
      </c>
      <c r="C31" s="166"/>
      <c r="D31" s="166"/>
      <c r="E31" s="166"/>
      <c r="F31" s="166"/>
      <c r="G31" s="166"/>
      <c r="H31" s="166">
        <f>COUNTIF($F$10:$F$24,"A2")</f>
        <v>2</v>
      </c>
      <c r="I31" s="166"/>
      <c r="J31" s="166">
        <f>COUNTIF($F$26:$F$26,"A3")</f>
        <v>0</v>
      </c>
      <c r="K31" s="166"/>
      <c r="L31" s="78"/>
      <c r="M31" s="59"/>
      <c r="N31" s="17"/>
    </row>
    <row r="32" spans="1:14" s="12" customFormat="1" ht="21.6" customHeight="1" x14ac:dyDescent="0.25">
      <c r="A32" s="171"/>
      <c r="B32" s="166" t="s">
        <v>20</v>
      </c>
      <c r="C32" s="166"/>
      <c r="D32" s="166"/>
      <c r="E32" s="166"/>
      <c r="F32" s="166"/>
      <c r="G32" s="166"/>
      <c r="H32" s="166">
        <f>COUNTIF($F$10:$F$24,"A3")</f>
        <v>3</v>
      </c>
      <c r="I32" s="166"/>
      <c r="J32" s="166">
        <f>COUNTIF($F$26:$F$26,"A3")</f>
        <v>0</v>
      </c>
      <c r="K32" s="166"/>
      <c r="L32" s="78"/>
      <c r="M32" s="59"/>
      <c r="N32" s="17"/>
    </row>
    <row r="33" spans="1:14" s="12" customFormat="1" ht="21.6" customHeight="1" x14ac:dyDescent="0.25">
      <c r="A33" s="171"/>
      <c r="B33" s="166" t="s">
        <v>16</v>
      </c>
      <c r="C33" s="166"/>
      <c r="D33" s="166"/>
      <c r="E33" s="166"/>
      <c r="F33" s="166"/>
      <c r="G33" s="166"/>
      <c r="H33" s="166">
        <f>COUNTIF($F$10:$F$24,"A4")</f>
        <v>9</v>
      </c>
      <c r="I33" s="166"/>
      <c r="J33" s="166">
        <f>COUNTIF($F$26:$F$26,"A4")</f>
        <v>0</v>
      </c>
      <c r="K33" s="166"/>
      <c r="L33" s="78"/>
      <c r="M33" s="59"/>
      <c r="N33" s="17"/>
    </row>
    <row r="34" spans="1:14" s="12" customFormat="1" ht="21.6" customHeight="1" x14ac:dyDescent="0.25">
      <c r="A34" s="171"/>
      <c r="B34" s="166" t="s">
        <v>67</v>
      </c>
      <c r="C34" s="166"/>
      <c r="D34" s="166"/>
      <c r="E34" s="166"/>
      <c r="F34" s="166"/>
      <c r="G34" s="166"/>
      <c r="H34" s="166">
        <f>COUNTIF($F$10:$F$24,"A DN")</f>
        <v>0</v>
      </c>
      <c r="I34" s="166"/>
      <c r="J34" s="166">
        <f>COUNTIF($F$26:$F$26,"A DN")</f>
        <v>0</v>
      </c>
      <c r="K34" s="166"/>
      <c r="L34" s="78"/>
      <c r="M34" s="59"/>
      <c r="N34" s="17"/>
    </row>
    <row r="35" spans="1:14" s="12" customFormat="1" ht="21.6" customHeight="1" x14ac:dyDescent="0.25">
      <c r="A35" s="171"/>
      <c r="B35" s="166" t="s">
        <v>17</v>
      </c>
      <c r="C35" s="166"/>
      <c r="D35" s="166"/>
      <c r="E35" s="166"/>
      <c r="F35" s="166"/>
      <c r="G35" s="166"/>
      <c r="H35" s="166">
        <f>COUNTIF($F$10:$F$24,"B1")</f>
        <v>0</v>
      </c>
      <c r="I35" s="166"/>
      <c r="J35" s="166">
        <f>COUNTIF($F$26:$F$26,"B1")</f>
        <v>0</v>
      </c>
      <c r="K35" s="166"/>
      <c r="L35" s="78"/>
      <c r="M35" s="59"/>
      <c r="N35" s="17"/>
    </row>
    <row r="36" spans="1:14" s="12" customFormat="1" ht="21.6" customHeight="1" x14ac:dyDescent="0.25">
      <c r="A36" s="171"/>
      <c r="B36" s="166" t="s">
        <v>21</v>
      </c>
      <c r="C36" s="166"/>
      <c r="D36" s="166"/>
      <c r="E36" s="166"/>
      <c r="F36" s="166"/>
      <c r="G36" s="166"/>
      <c r="H36" s="166">
        <f>COUNTIF($F$10:$F$24,"B2")</f>
        <v>1</v>
      </c>
      <c r="I36" s="166"/>
      <c r="J36" s="166">
        <f>COUNTIF($F$26:$F$26,"B2")</f>
        <v>0</v>
      </c>
      <c r="K36" s="166"/>
      <c r="L36" s="78"/>
      <c r="M36" s="59"/>
      <c r="N36" s="17"/>
    </row>
    <row r="37" spans="1:14" s="12" customFormat="1" ht="21.6" customHeight="1" x14ac:dyDescent="0.25">
      <c r="A37" s="171"/>
      <c r="B37" s="166" t="s">
        <v>22</v>
      </c>
      <c r="C37" s="166"/>
      <c r="D37" s="166"/>
      <c r="E37" s="166"/>
      <c r="F37" s="166"/>
      <c r="G37" s="166"/>
      <c r="H37" s="166">
        <f>COUNTIF($F$10:$F$24,"C1")</f>
        <v>0</v>
      </c>
      <c r="I37" s="166"/>
      <c r="J37" s="166">
        <f>COUNTIF($F$26:$F$26,"C1")</f>
        <v>0</v>
      </c>
      <c r="K37" s="166"/>
      <c r="L37" s="78"/>
      <c r="M37" s="59"/>
      <c r="N37" s="17"/>
    </row>
    <row r="38" spans="1:14" s="12" customFormat="1" ht="21.6" customHeight="1" x14ac:dyDescent="0.25">
      <c r="A38" s="171"/>
      <c r="B38" s="166" t="s">
        <v>23</v>
      </c>
      <c r="C38" s="166"/>
      <c r="D38" s="166"/>
      <c r="E38" s="166"/>
      <c r="F38" s="166"/>
      <c r="G38" s="166"/>
      <c r="H38" s="166">
        <f>COUNTIF($F$10:$F$24,"C2")</f>
        <v>0</v>
      </c>
      <c r="I38" s="166"/>
      <c r="J38" s="166">
        <f>COUNTIF($F$26:$F$26,"C2")</f>
        <v>0</v>
      </c>
      <c r="K38" s="166"/>
      <c r="L38" s="78"/>
      <c r="M38" s="59"/>
      <c r="N38" s="17"/>
    </row>
    <row r="39" spans="1:14" s="12" customFormat="1" ht="21.6" customHeight="1" x14ac:dyDescent="0.25">
      <c r="A39" s="171"/>
      <c r="B39" s="166" t="s">
        <v>24</v>
      </c>
      <c r="C39" s="166"/>
      <c r="D39" s="166"/>
      <c r="E39" s="166"/>
      <c r="F39" s="166"/>
      <c r="G39" s="166"/>
      <c r="H39" s="166">
        <f>COUNTIF($F$10:$F$24,"D")</f>
        <v>0</v>
      </c>
      <c r="I39" s="166"/>
      <c r="J39" s="166">
        <f>COUNTIF($F$26:$F$26,"D")</f>
        <v>0</v>
      </c>
      <c r="K39" s="166"/>
      <c r="L39" s="78"/>
      <c r="M39" s="59"/>
      <c r="N39" s="17"/>
    </row>
    <row r="40" spans="1:14" s="12" customFormat="1" ht="21.6" customHeight="1" x14ac:dyDescent="0.25">
      <c r="A40" s="171"/>
      <c r="B40" s="166" t="s">
        <v>25</v>
      </c>
      <c r="C40" s="166"/>
      <c r="D40" s="166"/>
      <c r="E40" s="166"/>
      <c r="F40" s="166"/>
      <c r="G40" s="166"/>
      <c r="H40" s="166">
        <f>COUNTIF($F$10:$F$24,"E")</f>
        <v>0</v>
      </c>
      <c r="I40" s="166"/>
      <c r="J40" s="166">
        <f>COUNTIF($F$26:$F$26,"E")</f>
        <v>0</v>
      </c>
      <c r="K40" s="166"/>
      <c r="L40" s="78"/>
      <c r="M40" s="59"/>
      <c r="N40" s="17"/>
    </row>
    <row r="41" spans="1:14" s="12" customFormat="1" ht="21.6" customHeight="1" x14ac:dyDescent="0.25">
      <c r="A41" s="17"/>
      <c r="B41" s="168" t="s">
        <v>30</v>
      </c>
      <c r="C41" s="168"/>
      <c r="D41" s="168"/>
      <c r="E41" s="168"/>
      <c r="F41" s="168"/>
      <c r="G41" s="168"/>
      <c r="H41" s="167">
        <f>SUM(H30:H40)</f>
        <v>15</v>
      </c>
      <c r="I41" s="167"/>
      <c r="J41" s="167">
        <f>SUM(J30:J40)</f>
        <v>0</v>
      </c>
      <c r="K41" s="167"/>
      <c r="L41" s="82"/>
      <c r="M41" s="75"/>
      <c r="N41" s="17"/>
    </row>
    <row r="42" spans="1:14" ht="15.75" x14ac:dyDescent="0.25">
      <c r="A42" s="12"/>
      <c r="B42" s="12"/>
      <c r="C42" s="12"/>
      <c r="D42" s="12"/>
      <c r="E42" s="12"/>
      <c r="F42" s="12"/>
      <c r="G42" s="12"/>
      <c r="H42" s="12"/>
      <c r="I42" s="12"/>
      <c r="J42" s="12"/>
      <c r="K42" s="12"/>
      <c r="L42" s="12"/>
      <c r="M42" s="12"/>
    </row>
    <row r="43" spans="1:14" ht="38.25" customHeight="1" x14ac:dyDescent="0.25">
      <c r="A43" s="169" t="s">
        <v>50</v>
      </c>
      <c r="B43" s="170"/>
      <c r="C43" s="170"/>
      <c r="D43" s="170"/>
      <c r="E43" s="170"/>
      <c r="F43" s="170"/>
      <c r="G43" s="170"/>
      <c r="H43" s="170"/>
      <c r="I43" s="170"/>
      <c r="J43" s="170"/>
      <c r="K43" s="170"/>
      <c r="L43" s="83"/>
      <c r="M43" s="63"/>
    </row>
    <row r="44" spans="1:14" ht="15.75" x14ac:dyDescent="0.25">
      <c r="A44" s="12"/>
      <c r="B44" s="12"/>
      <c r="C44" s="12"/>
      <c r="D44" s="12"/>
      <c r="E44" s="12"/>
      <c r="F44" s="12"/>
      <c r="G44" s="12"/>
      <c r="H44" s="129" t="s">
        <v>159</v>
      </c>
      <c r="I44" s="129"/>
      <c r="J44" s="129"/>
      <c r="K44" s="129"/>
      <c r="L44" s="123"/>
      <c r="M44" s="123"/>
    </row>
    <row r="45" spans="1:14" ht="15.75" x14ac:dyDescent="0.25">
      <c r="A45" s="12"/>
      <c r="B45" s="12"/>
      <c r="C45" s="12"/>
      <c r="D45" s="12"/>
      <c r="E45" s="12"/>
      <c r="F45" s="12"/>
      <c r="G45" s="12"/>
      <c r="H45" s="130" t="s">
        <v>7</v>
      </c>
      <c r="I45" s="130"/>
      <c r="J45" s="130"/>
      <c r="K45" s="130"/>
      <c r="L45" s="130"/>
      <c r="M45" s="15"/>
    </row>
    <row r="46" spans="1:14" x14ac:dyDescent="0.25">
      <c r="H46" s="5"/>
      <c r="I46" s="5"/>
      <c r="J46" s="5"/>
      <c r="K46" s="5"/>
      <c r="L46" s="5"/>
      <c r="M46" s="5"/>
    </row>
    <row r="47" spans="1:14" x14ac:dyDescent="0.25">
      <c r="H47" s="5"/>
      <c r="I47" s="5"/>
      <c r="J47" s="5"/>
      <c r="K47" s="5"/>
      <c r="L47" s="5"/>
      <c r="M47" s="5"/>
    </row>
    <row r="49" spans="8:15" ht="19.5" x14ac:dyDescent="0.25">
      <c r="H49" s="137" t="s">
        <v>142</v>
      </c>
      <c r="I49" s="137"/>
      <c r="J49" s="137"/>
      <c r="K49" s="137"/>
      <c r="L49" s="137"/>
      <c r="M49" s="111"/>
      <c r="N49" s="111"/>
      <c r="O49" s="111"/>
    </row>
    <row r="50" spans="8:15" x14ac:dyDescent="0.25">
      <c r="H50" s="131"/>
      <c r="I50" s="131"/>
      <c r="J50" s="131"/>
      <c r="K50" s="131"/>
      <c r="L50" s="131"/>
      <c r="M50" s="131"/>
    </row>
  </sheetData>
  <mergeCells count="59">
    <mergeCell ref="H45:L45"/>
    <mergeCell ref="H44:K44"/>
    <mergeCell ref="L7:M7"/>
    <mergeCell ref="F7:I7"/>
    <mergeCell ref="J30:K30"/>
    <mergeCell ref="J31:K31"/>
    <mergeCell ref="J39:K39"/>
    <mergeCell ref="J33:K33"/>
    <mergeCell ref="J34:K34"/>
    <mergeCell ref="J35:K35"/>
    <mergeCell ref="J36:K36"/>
    <mergeCell ref="J37:K37"/>
    <mergeCell ref="H29:I29"/>
    <mergeCell ref="H30:I30"/>
    <mergeCell ref="H31:I31"/>
    <mergeCell ref="J7:J8"/>
    <mergeCell ref="A29:A40"/>
    <mergeCell ref="A1:G1"/>
    <mergeCell ref="A2:G2"/>
    <mergeCell ref="A3:G3"/>
    <mergeCell ref="A5:M5"/>
    <mergeCell ref="A7:A8"/>
    <mergeCell ref="B29:G29"/>
    <mergeCell ref="B30:G30"/>
    <mergeCell ref="B31:G31"/>
    <mergeCell ref="E7:E8"/>
    <mergeCell ref="B34:G34"/>
    <mergeCell ref="B32:G32"/>
    <mergeCell ref="B33:G33"/>
    <mergeCell ref="D7:D8"/>
    <mergeCell ref="H1:M1"/>
    <mergeCell ref="H2:M2"/>
    <mergeCell ref="H32:I32"/>
    <mergeCell ref="H33:I33"/>
    <mergeCell ref="H35:I35"/>
    <mergeCell ref="K7:K8"/>
    <mergeCell ref="J29:K29"/>
    <mergeCell ref="J38:K38"/>
    <mergeCell ref="J41:K41"/>
    <mergeCell ref="H37:I37"/>
    <mergeCell ref="H39:I39"/>
    <mergeCell ref="H34:I34"/>
    <mergeCell ref="J40:K40"/>
    <mergeCell ref="B7:C8"/>
    <mergeCell ref="H49:L49"/>
    <mergeCell ref="H50:M50"/>
    <mergeCell ref="B35:G35"/>
    <mergeCell ref="B36:G36"/>
    <mergeCell ref="B37:G37"/>
    <mergeCell ref="B38:G38"/>
    <mergeCell ref="B39:G39"/>
    <mergeCell ref="B40:G40"/>
    <mergeCell ref="H40:I40"/>
    <mergeCell ref="H41:I41"/>
    <mergeCell ref="B41:G41"/>
    <mergeCell ref="H38:I38"/>
    <mergeCell ref="A43:K43"/>
    <mergeCell ref="H36:I36"/>
    <mergeCell ref="J32:K32"/>
  </mergeCells>
  <pageMargins left="0.33" right="0.16" top="0.66" bottom="0.59" header="0.3" footer="0.3"/>
  <pageSetup paperSize="9" scale="76"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
  <sheetViews>
    <sheetView topLeftCell="B1" workbookViewId="0">
      <selection activeCell="C6" sqref="C6"/>
    </sheetView>
  </sheetViews>
  <sheetFormatPr defaultRowHeight="15" x14ac:dyDescent="0.25"/>
  <sheetData>
    <row r="6" spans="3:3" ht="30.75" customHeight="1" x14ac:dyDescent="0.25">
      <c r="C6" s="12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Sheet1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Dr. Nghia Trong Nguyen</cp:lastModifiedBy>
  <cp:lastPrinted>2022-04-27T06:43:38Z</cp:lastPrinted>
  <dcterms:created xsi:type="dcterms:W3CDTF">2020-11-20T02:18:37Z</dcterms:created>
  <dcterms:modified xsi:type="dcterms:W3CDTF">2022-05-20T02:39:21Z</dcterms:modified>
</cp:coreProperties>
</file>