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Bảng tổng KQRL khóa 20T4\"/>
    </mc:Choice>
  </mc:AlternateContent>
  <bookViews>
    <workbookView xWindow="0" yWindow="0" windowWidth="18530" windowHeight="7070"/>
  </bookViews>
  <sheets>
    <sheet name="18T4-CNO1" sheetId="11" r:id="rId1"/>
  </sheets>
  <definedNames>
    <definedName name="_xlnm.Print_Area" localSheetId="0">'18T4-CNO1'!$A$1:$I$71</definedName>
    <definedName name="_xlnm.Print_Titles" localSheetId="0">'18T4-CNO1'!$10:$11</definedName>
  </definedNames>
  <calcPr calcId="162913"/>
</workbook>
</file>

<file path=xl/calcChain.xml><?xml version="1.0" encoding="utf-8"?>
<calcChain xmlns="http://schemas.openxmlformats.org/spreadsheetml/2006/main">
  <c r="F55" i="11" l="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E62" i="11" s="1"/>
  <c r="F62" i="11" s="1"/>
  <c r="F12" i="11"/>
  <c r="E61" i="11" s="1"/>
  <c r="F61" i="11" s="1"/>
  <c r="E59" i="11" l="1"/>
  <c r="F59" i="11" s="1"/>
  <c r="E63" i="11"/>
  <c r="F63" i="11" s="1"/>
  <c r="E64" i="11"/>
  <c r="F64" i="11" s="1"/>
  <c r="E60" i="11"/>
  <c r="F60" i="11" s="1"/>
</calcChain>
</file>

<file path=xl/sharedStrings.xml><?xml version="1.0" encoding="utf-8"?>
<sst xmlns="http://schemas.openxmlformats.org/spreadsheetml/2006/main" count="170" uniqueCount="158">
  <si>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</si>
  <si>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</si>
  <si>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</si>
  <si>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</si>
  <si>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</si>
  <si>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</si>
  <si>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</si>
  <si>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</si>
  <si>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</si>
  <si>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</si>
  <si>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</si>
  <si>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</si>
  <si>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</si>
  <si>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</si>
  <si>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</si>
  <si>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20000243</t>
  </si>
  <si>
    <t>Đặng Thành</t>
  </si>
  <si>
    <t>An</t>
  </si>
  <si>
    <t>20000066</t>
  </si>
  <si>
    <t>Tiêu Thiên</t>
  </si>
  <si>
    <t>Ân</t>
  </si>
  <si>
    <t>20000213</t>
  </si>
  <si>
    <t>Trần Như Hải</t>
  </si>
  <si>
    <t>Đăng</t>
  </si>
  <si>
    <t>20000034</t>
  </si>
  <si>
    <t>Nguyễn Thành Công</t>
  </si>
  <si>
    <t>Danh</t>
  </si>
  <si>
    <t>20000156</t>
  </si>
  <si>
    <t>Mai Trung</t>
  </si>
  <si>
    <t>Dũng</t>
  </si>
  <si>
    <t>20000153</t>
  </si>
  <si>
    <t>Nguyễn Việt</t>
  </si>
  <si>
    <t>Hải</t>
  </si>
  <si>
    <t>20000261</t>
  </si>
  <si>
    <t>Nguyễn Công</t>
  </si>
  <si>
    <t>Hiền</t>
  </si>
  <si>
    <t>20000082</t>
  </si>
  <si>
    <t>Phan Bá Trọng</t>
  </si>
  <si>
    <t>Hiếu</t>
  </si>
  <si>
    <t>20000193</t>
  </si>
  <si>
    <t>Trần Trọng</t>
  </si>
  <si>
    <t>Hòa</t>
  </si>
  <si>
    <t>20000247</t>
  </si>
  <si>
    <t>Phạm Minh</t>
  </si>
  <si>
    <t>Hoàng</t>
  </si>
  <si>
    <t>20000244</t>
  </si>
  <si>
    <t>Phan Thanh</t>
  </si>
  <si>
    <t>Hưng</t>
  </si>
  <si>
    <t>20000073</t>
  </si>
  <si>
    <t>Trần</t>
  </si>
  <si>
    <t>Hữu</t>
  </si>
  <si>
    <t>20000130</t>
  </si>
  <si>
    <t>Nguyễn</t>
  </si>
  <si>
    <t>Khánh</t>
  </si>
  <si>
    <t>20007973</t>
  </si>
  <si>
    <t>Nguyễn Tuấn</t>
  </si>
  <si>
    <t>Kiệt</t>
  </si>
  <si>
    <t>18000545</t>
  </si>
  <si>
    <t>Trần Anh</t>
  </si>
  <si>
    <t>Huỳnh Thanh</t>
  </si>
  <si>
    <t>Lâm</t>
  </si>
  <si>
    <t>20000164</t>
  </si>
  <si>
    <t>Nguyễn Hải</t>
  </si>
  <si>
    <t>20000163</t>
  </si>
  <si>
    <t>Hà Văn Đức</t>
  </si>
  <si>
    <t>Lợi</t>
  </si>
  <si>
    <t>20000155</t>
  </si>
  <si>
    <t>Hà Văn</t>
  </si>
  <si>
    <t>Long</t>
  </si>
  <si>
    <t>20000234</t>
  </si>
  <si>
    <t>Nguyễn Ngọc</t>
  </si>
  <si>
    <t>20000211</t>
  </si>
  <si>
    <t>Nguyễn Duy</t>
  </si>
  <si>
    <t>Mạnh</t>
  </si>
  <si>
    <t>20000098</t>
  </si>
  <si>
    <t>Nguyễn Hoàng</t>
  </si>
  <si>
    <t>Nam</t>
  </si>
  <si>
    <t>20000044</t>
  </si>
  <si>
    <t>Trịnh Cao Bình</t>
  </si>
  <si>
    <t>Nguyên</t>
  </si>
  <si>
    <t>20000237</t>
  </si>
  <si>
    <t>Huỳnh Minh</t>
  </si>
  <si>
    <t>Nhật</t>
  </si>
  <si>
    <t>20000255</t>
  </si>
  <si>
    <t>Phan Đặng Thanh</t>
  </si>
  <si>
    <t>20000236</t>
  </si>
  <si>
    <t>Hồ Võ Nhật</t>
  </si>
  <si>
    <t>Phi</t>
  </si>
  <si>
    <t>20000264</t>
  </si>
  <si>
    <t>Nguyễn Nhật</t>
  </si>
  <si>
    <t>20000116</t>
  </si>
  <si>
    <t>Huỳnh Vĩ</t>
  </si>
  <si>
    <t>Phong</t>
  </si>
  <si>
    <t>18000364</t>
  </si>
  <si>
    <t>Đặng Hoàng</t>
  </si>
  <si>
    <t>Phúc</t>
  </si>
  <si>
    <t>20000180</t>
  </si>
  <si>
    <t>Nguyễn Hồ Vĩnh</t>
  </si>
  <si>
    <t>Phước</t>
  </si>
  <si>
    <t>20000124</t>
  </si>
  <si>
    <t>Quân</t>
  </si>
  <si>
    <t>20000150</t>
  </si>
  <si>
    <t>Trần Văn Phú</t>
  </si>
  <si>
    <t>Quí</t>
  </si>
  <si>
    <t>20000089</t>
  </si>
  <si>
    <t>Nguyễn Võ Phước</t>
  </si>
  <si>
    <t>Sang</t>
  </si>
  <si>
    <t>20000115</t>
  </si>
  <si>
    <t>Thiều Đình</t>
  </si>
  <si>
    <t>Sơn</t>
  </si>
  <si>
    <t>20000226</t>
  </si>
  <si>
    <t>Nguyễn Hữu</t>
  </si>
  <si>
    <t>Tài</t>
  </si>
  <si>
    <t>20000275</t>
  </si>
  <si>
    <t>Nguyễn Trọng</t>
  </si>
  <si>
    <t>Tấn</t>
  </si>
  <si>
    <t>20000094</t>
  </si>
  <si>
    <t>Phạm Quốc</t>
  </si>
  <si>
    <t>Thái</t>
  </si>
  <si>
    <t>20000166</t>
  </si>
  <si>
    <t>Lê Bảo</t>
  </si>
  <si>
    <t>Thịnh</t>
  </si>
  <si>
    <t>20000025</t>
  </si>
  <si>
    <t>Trương Gia</t>
  </si>
  <si>
    <t>Thuận</t>
  </si>
  <si>
    <t>20000147</t>
  </si>
  <si>
    <t>Chu Nguyễn Quang</t>
  </si>
  <si>
    <t>Trung</t>
  </si>
  <si>
    <t>20000054</t>
  </si>
  <si>
    <t>Đặng Thanh</t>
  </si>
  <si>
    <t>Tú</t>
  </si>
  <si>
    <t>20000149</t>
  </si>
  <si>
    <t>Trương Ngọc</t>
  </si>
  <si>
    <t>Tùng</t>
  </si>
  <si>
    <t>20000058</t>
  </si>
  <si>
    <t>Đỗ Kiến</t>
  </si>
  <si>
    <t>Tường</t>
  </si>
  <si>
    <t>20000051</t>
  </si>
  <si>
    <t>Nguyễn Mạnh</t>
  </si>
  <si>
    <t>20000154</t>
  </si>
  <si>
    <t>Nguyễn Thành</t>
  </si>
  <si>
    <t>Xử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</si>
  <si>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</si>
  <si>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</si>
  <si>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</si>
  <si>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</si>
  <si>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</si>
  <si>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</si>
  <si>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</si>
  <si>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</si>
  <si>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</si>
  <si>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</si>
  <si>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</si>
  <si>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2022</t>
  </si>
  <si>
    <t>PHÒNG TTGD - CTSV                QUẢN LÝ SV</t>
  </si>
  <si>
    <t>LỚP TRƯỞNG</t>
  </si>
  <si>
    <t>Lớp: 20T4-CNÔ1  Sĩ số: 44         Khoa: Động lực</t>
  </si>
  <si>
    <r>
      <t>Học kỳ: II Năm học: 2021 - 2022</t>
    </r>
    <r>
      <rPr>
        <sz val="14"/>
        <rFont val="Times New Roman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</si>
</sst>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0"/>
      <color indexed="8"/>
      <name val="Arial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sz val="11"/>
      <color indexed="8"/>
      <name val="Times New Roman"/>
      <charset val="134"/>
    </font>
    <font>
      <i/>
      <sz val="12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1" fillId="2" borderId="7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4" fontId="12" fillId="2" borderId="9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2" fontId="13" fillId="0" borderId="9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right"/>
    </xf>
    <xf numFmtId="0" fontId="2" fillId="0" borderId="0" xfId="0" applyFont="1" applyAlignment="1"/>
    <xf numFmtId="0" fontId="15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6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4" xfId="0" applyFont="1" applyBorder="1"/>
    <xf numFmtId="0" fontId="6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2" fontId="13" fillId="0" borderId="1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2" fontId="17" fillId="0" borderId="0" xfId="0" applyNumberFormat="1" applyFont="1" applyBorder="1" applyAlignment="1">
      <alignment horizontal="right"/>
    </xf>
    <xf numFmtId="0" fontId="2" fillId="0" borderId="18" xfId="0" applyFont="1" applyBorder="1"/>
    <xf numFmtId="0" fontId="6" fillId="0" borderId="0" xfId="0" applyFont="1" applyAlignment="1"/>
    <xf numFmtId="0" fontId="11" fillId="2" borderId="6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>
        <a:xfrm>
          <a:off x="1035685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>
        <a:xfrm>
          <a:off x="3900805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34"/>
  <sheetViews>
    <sheetView tabSelected="1" view="pageBreakPreview" zoomScale="110" zoomScaleNormal="100" workbookViewId="0">
      <selection activeCell="E16" sqref="E16"/>
    </sheetView>
  </sheetViews>
  <sheetFormatPr defaultColWidth="9.296875" defaultRowHeight="14"/>
  <cols>
    <col min="1" max="1" width="6.296875" style="4" customWidth="1"/>
    <col min="2" max="2" width="11.796875" style="4" customWidth="1"/>
    <col min="3" max="3" width="22.3984375" style="4" customWidth="1"/>
    <col min="4" max="4" width="8.796875" style="4" customWidth="1"/>
    <col min="5" max="8" width="9.69921875" style="4" customWidth="1"/>
    <col min="9" max="9" width="20.796875" style="4" customWidth="1"/>
    <col min="10" max="16384" width="9.29687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21" t="s">
        <v>0</v>
      </c>
    </row>
    <row r="2" spans="1:20" ht="17.149999999999999" customHeight="1">
      <c r="A2" s="38" t="s">
        <v>1</v>
      </c>
      <c r="B2" s="38"/>
      <c r="C2" s="38"/>
      <c r="D2" s="38"/>
      <c r="E2" s="39" t="s">
        <v>2</v>
      </c>
      <c r="F2" s="39"/>
      <c r="G2" s="39"/>
      <c r="H2" s="39"/>
      <c r="I2" s="39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7.149999999999999" customHeight="1">
      <c r="A3" s="39" t="s">
        <v>3</v>
      </c>
      <c r="B3" s="39"/>
      <c r="C3" s="39"/>
      <c r="D3" s="39"/>
      <c r="E3" s="40" t="s">
        <v>4</v>
      </c>
      <c r="F3" s="40"/>
      <c r="G3" s="40"/>
      <c r="H3" s="40"/>
      <c r="I3" s="40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ht="17.149999999999999" customHeight="1">
      <c r="A4" s="39" t="s">
        <v>5</v>
      </c>
      <c r="B4" s="39"/>
      <c r="C4" s="39"/>
      <c r="D4" s="39"/>
      <c r="E4" s="41"/>
      <c r="F4" s="41"/>
      <c r="G4" s="41"/>
      <c r="H4" s="41"/>
      <c r="I4" s="41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s="1" customFormat="1" ht="12" customHeight="1">
      <c r="A5" s="42"/>
      <c r="B5" s="42"/>
      <c r="C5" s="42"/>
      <c r="D5" s="42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5" customHeight="1">
      <c r="A6" s="43" t="s">
        <v>6</v>
      </c>
      <c r="B6" s="43"/>
      <c r="C6" s="43"/>
      <c r="D6" s="43"/>
      <c r="E6" s="43"/>
      <c r="F6" s="43"/>
      <c r="G6" s="43"/>
      <c r="H6" s="43"/>
      <c r="I6" s="4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s="2" customFormat="1" ht="18" customHeight="1">
      <c r="A7" s="43" t="s">
        <v>157</v>
      </c>
      <c r="B7" s="43"/>
      <c r="C7" s="43"/>
      <c r="D7" s="43"/>
      <c r="E7" s="43"/>
      <c r="F7" s="43"/>
      <c r="G7" s="43"/>
      <c r="H7" s="43"/>
      <c r="I7" s="43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</row>
    <row r="8" spans="1:20" s="2" customFormat="1" ht="18" customHeight="1">
      <c r="A8" s="44" t="s">
        <v>156</v>
      </c>
      <c r="B8" s="44"/>
      <c r="C8" s="44"/>
      <c r="D8" s="44"/>
      <c r="E8" s="44"/>
      <c r="F8" s="44"/>
      <c r="G8" s="44"/>
      <c r="H8" s="44"/>
      <c r="I8" s="4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spans="1:20" s="3" customFormat="1" ht="18" customHeight="1">
      <c r="A10" s="51" t="s">
        <v>7</v>
      </c>
      <c r="B10" s="51" t="s">
        <v>8</v>
      </c>
      <c r="C10" s="59" t="s">
        <v>9</v>
      </c>
      <c r="D10" s="60"/>
      <c r="E10" s="45" t="s">
        <v>10</v>
      </c>
      <c r="F10" s="46"/>
      <c r="G10" s="45" t="s">
        <v>11</v>
      </c>
      <c r="H10" s="46"/>
      <c r="I10" s="56" t="s">
        <v>12</v>
      </c>
    </row>
    <row r="11" spans="1:20" s="3" customFormat="1" ht="30" customHeight="1">
      <c r="A11" s="52"/>
      <c r="B11" s="53"/>
      <c r="C11" s="61"/>
      <c r="D11" s="62"/>
      <c r="E11" s="9" t="s">
        <v>13</v>
      </c>
      <c r="F11" s="9" t="s">
        <v>14</v>
      </c>
      <c r="G11" s="9" t="s">
        <v>13</v>
      </c>
      <c r="H11" s="9" t="s">
        <v>14</v>
      </c>
      <c r="I11" s="52"/>
    </row>
    <row r="12" spans="1:20" s="3" customFormat="1" ht="18" customHeight="1">
      <c r="A12" s="10">
        <v>1</v>
      </c>
      <c r="B12" s="37" t="s">
        <v>15</v>
      </c>
      <c r="C12" s="11" t="s">
        <v>16</v>
      </c>
      <c r="D12" s="12" t="s">
        <v>17</v>
      </c>
      <c r="E12" s="13"/>
      <c r="F12" s="14" t="str">
        <f t="shared" ref="F12:F35" si="0">IF(AND(E12&gt;=90),"XS",IF(AND(E12&gt;=80),"Tốt",IF(AND(E12&gt;=70),"Khá",IF(AND(E12&gt;=60),"TB",IF(AND(E12&gt;=50),"TB",IF(AND(E12&lt;50),IF(AND(E12&gt;0),"Yếu",IF(AND(E12=0),"Không XL"," "))))))))</f>
        <v>Không XL</v>
      </c>
      <c r="G12" s="10"/>
      <c r="H12" s="14"/>
      <c r="I12" s="26"/>
    </row>
    <row r="13" spans="1:20" s="3" customFormat="1" ht="18" customHeight="1">
      <c r="A13" s="10">
        <v>2</v>
      </c>
      <c r="B13" s="37" t="s">
        <v>18</v>
      </c>
      <c r="C13" s="11" t="s">
        <v>19</v>
      </c>
      <c r="D13" s="12" t="s">
        <v>20</v>
      </c>
      <c r="E13" s="13"/>
      <c r="F13" s="14" t="str">
        <f t="shared" si="0"/>
        <v>Không XL</v>
      </c>
      <c r="G13" s="10"/>
      <c r="H13" s="14"/>
      <c r="I13" s="26"/>
    </row>
    <row r="14" spans="1:20" s="3" customFormat="1" ht="18" customHeight="1">
      <c r="A14" s="10">
        <v>3</v>
      </c>
      <c r="B14" s="37" t="s">
        <v>21</v>
      </c>
      <c r="C14" s="11" t="s">
        <v>22</v>
      </c>
      <c r="D14" s="12" t="s">
        <v>23</v>
      </c>
      <c r="E14" s="13"/>
      <c r="F14" s="14" t="str">
        <f t="shared" si="0"/>
        <v>Không XL</v>
      </c>
      <c r="G14" s="10"/>
      <c r="H14" s="14"/>
      <c r="I14" s="26"/>
    </row>
    <row r="15" spans="1:20" s="3" customFormat="1" ht="18" customHeight="1">
      <c r="A15" s="10">
        <v>4</v>
      </c>
      <c r="B15" s="37" t="s">
        <v>24</v>
      </c>
      <c r="C15" s="11" t="s">
        <v>25</v>
      </c>
      <c r="D15" s="12" t="s">
        <v>26</v>
      </c>
      <c r="E15" s="13"/>
      <c r="F15" s="14" t="str">
        <f t="shared" si="0"/>
        <v>Không XL</v>
      </c>
      <c r="G15" s="10"/>
      <c r="H15" s="14"/>
      <c r="I15" s="27"/>
    </row>
    <row r="16" spans="1:20" s="3" customFormat="1" ht="18" customHeight="1">
      <c r="A16" s="10">
        <v>5</v>
      </c>
      <c r="B16" s="37" t="s">
        <v>27</v>
      </c>
      <c r="C16" s="11" t="s">
        <v>28</v>
      </c>
      <c r="D16" s="12" t="s">
        <v>29</v>
      </c>
      <c r="E16" s="13"/>
      <c r="F16" s="14" t="str">
        <f t="shared" si="0"/>
        <v>Không XL</v>
      </c>
      <c r="G16" s="10"/>
      <c r="H16" s="14"/>
      <c r="I16" s="27"/>
    </row>
    <row r="17" spans="1:9" s="3" customFormat="1" ht="18" customHeight="1">
      <c r="A17" s="10">
        <v>6</v>
      </c>
      <c r="B17" s="37" t="s">
        <v>30</v>
      </c>
      <c r="C17" s="11" t="s">
        <v>31</v>
      </c>
      <c r="D17" s="12" t="s">
        <v>32</v>
      </c>
      <c r="E17" s="13"/>
      <c r="F17" s="14" t="str">
        <f t="shared" si="0"/>
        <v>Không XL</v>
      </c>
      <c r="G17" s="10"/>
      <c r="H17" s="14"/>
      <c r="I17" s="27"/>
    </row>
    <row r="18" spans="1:9" s="3" customFormat="1" ht="18" customHeight="1">
      <c r="A18" s="10">
        <v>7</v>
      </c>
      <c r="B18" s="37" t="s">
        <v>33</v>
      </c>
      <c r="C18" s="11" t="s">
        <v>34</v>
      </c>
      <c r="D18" s="12" t="s">
        <v>35</v>
      </c>
      <c r="E18" s="13"/>
      <c r="F18" s="14" t="str">
        <f t="shared" si="0"/>
        <v>Không XL</v>
      </c>
      <c r="G18" s="10"/>
      <c r="H18" s="14"/>
      <c r="I18" s="27"/>
    </row>
    <row r="19" spans="1:9" s="3" customFormat="1" ht="18" customHeight="1">
      <c r="A19" s="10">
        <v>8</v>
      </c>
      <c r="B19" s="37" t="s">
        <v>36</v>
      </c>
      <c r="C19" s="11" t="s">
        <v>37</v>
      </c>
      <c r="D19" s="12" t="s">
        <v>38</v>
      </c>
      <c r="E19" s="13"/>
      <c r="F19" s="14" t="str">
        <f t="shared" si="0"/>
        <v>Không XL</v>
      </c>
      <c r="G19" s="10"/>
      <c r="H19" s="14"/>
      <c r="I19" s="27"/>
    </row>
    <row r="20" spans="1:9" s="3" customFormat="1" ht="18" customHeight="1">
      <c r="A20" s="10">
        <v>9</v>
      </c>
      <c r="B20" s="37" t="s">
        <v>39</v>
      </c>
      <c r="C20" s="11" t="s">
        <v>40</v>
      </c>
      <c r="D20" s="12" t="s">
        <v>41</v>
      </c>
      <c r="E20" s="13"/>
      <c r="F20" s="14" t="str">
        <f t="shared" si="0"/>
        <v>Không XL</v>
      </c>
      <c r="G20" s="10"/>
      <c r="H20" s="14"/>
      <c r="I20" s="26"/>
    </row>
    <row r="21" spans="1:9" s="3" customFormat="1" ht="18" customHeight="1">
      <c r="A21" s="10">
        <v>10</v>
      </c>
      <c r="B21" s="37" t="s">
        <v>42</v>
      </c>
      <c r="C21" s="11" t="s">
        <v>43</v>
      </c>
      <c r="D21" s="12" t="s">
        <v>44</v>
      </c>
      <c r="E21" s="13"/>
      <c r="F21" s="14" t="str">
        <f t="shared" si="0"/>
        <v>Không XL</v>
      </c>
      <c r="G21" s="10"/>
      <c r="H21" s="14"/>
      <c r="I21" s="26"/>
    </row>
    <row r="22" spans="1:9" s="3" customFormat="1" ht="18" customHeight="1">
      <c r="A22" s="10">
        <v>11</v>
      </c>
      <c r="B22" s="37" t="s">
        <v>45</v>
      </c>
      <c r="C22" s="11" t="s">
        <v>46</v>
      </c>
      <c r="D22" s="12" t="s">
        <v>47</v>
      </c>
      <c r="E22" s="13"/>
      <c r="F22" s="14" t="str">
        <f t="shared" si="0"/>
        <v>Không XL</v>
      </c>
      <c r="G22" s="10"/>
      <c r="H22" s="14"/>
      <c r="I22" s="26"/>
    </row>
    <row r="23" spans="1:9" s="3" customFormat="1" ht="18" customHeight="1">
      <c r="A23" s="10">
        <v>12</v>
      </c>
      <c r="B23" s="37" t="s">
        <v>48</v>
      </c>
      <c r="C23" s="11" t="s">
        <v>49</v>
      </c>
      <c r="D23" s="12" t="s">
        <v>50</v>
      </c>
      <c r="E23" s="13"/>
      <c r="F23" s="14" t="str">
        <f t="shared" si="0"/>
        <v>Không XL</v>
      </c>
      <c r="G23" s="10"/>
      <c r="H23" s="14"/>
      <c r="I23" s="27"/>
    </row>
    <row r="24" spans="1:9" s="3" customFormat="1" ht="18" customHeight="1">
      <c r="A24" s="10">
        <v>13</v>
      </c>
      <c r="B24" s="37" t="s">
        <v>51</v>
      </c>
      <c r="C24" s="11" t="s">
        <v>52</v>
      </c>
      <c r="D24" s="12" t="s">
        <v>53</v>
      </c>
      <c r="E24" s="13"/>
      <c r="F24" s="14" t="str">
        <f t="shared" si="0"/>
        <v>Không XL</v>
      </c>
      <c r="G24" s="10"/>
      <c r="H24" s="14"/>
      <c r="I24" s="27"/>
    </row>
    <row r="25" spans="1:9" s="3" customFormat="1" ht="18" customHeight="1">
      <c r="A25" s="10">
        <v>14</v>
      </c>
      <c r="B25" s="37" t="s">
        <v>54</v>
      </c>
      <c r="C25" s="11" t="s">
        <v>55</v>
      </c>
      <c r="D25" s="12" t="s">
        <v>56</v>
      </c>
      <c r="E25" s="13"/>
      <c r="F25" s="14" t="str">
        <f t="shared" si="0"/>
        <v>Không XL</v>
      </c>
      <c r="G25" s="10"/>
      <c r="H25" s="14"/>
      <c r="I25" s="27"/>
    </row>
    <row r="26" spans="1:9" s="3" customFormat="1" ht="18" customHeight="1">
      <c r="A26" s="10">
        <v>15</v>
      </c>
      <c r="B26" s="37" t="s">
        <v>57</v>
      </c>
      <c r="C26" s="11" t="s">
        <v>58</v>
      </c>
      <c r="D26" s="12" t="s">
        <v>56</v>
      </c>
      <c r="E26" s="13"/>
      <c r="F26" s="14" t="str">
        <f t="shared" si="0"/>
        <v>Không XL</v>
      </c>
      <c r="G26" s="10"/>
      <c r="H26" s="14"/>
      <c r="I26" s="27"/>
    </row>
    <row r="27" spans="1:9" s="3" customFormat="1" ht="18" customHeight="1">
      <c r="A27" s="10">
        <v>16</v>
      </c>
      <c r="B27" s="37" t="s">
        <v>61</v>
      </c>
      <c r="C27" s="11" t="s">
        <v>62</v>
      </c>
      <c r="D27" s="12" t="s">
        <v>60</v>
      </c>
      <c r="E27" s="13"/>
      <c r="F27" s="14" t="str">
        <f t="shared" si="0"/>
        <v>Không XL</v>
      </c>
      <c r="G27" s="10"/>
      <c r="H27" s="14"/>
      <c r="I27" s="27"/>
    </row>
    <row r="28" spans="1:9" s="3" customFormat="1" ht="18" customHeight="1">
      <c r="A28" s="10">
        <v>17</v>
      </c>
      <c r="B28" s="37" t="s">
        <v>63</v>
      </c>
      <c r="C28" s="11" t="s">
        <v>64</v>
      </c>
      <c r="D28" s="12" t="s">
        <v>65</v>
      </c>
      <c r="E28" s="13"/>
      <c r="F28" s="14" t="str">
        <f t="shared" si="0"/>
        <v>Không XL</v>
      </c>
      <c r="G28" s="10"/>
      <c r="H28" s="14"/>
      <c r="I28" s="27"/>
    </row>
    <row r="29" spans="1:9" s="3" customFormat="1" ht="18" customHeight="1">
      <c r="A29" s="10">
        <v>18</v>
      </c>
      <c r="B29" s="37" t="s">
        <v>66</v>
      </c>
      <c r="C29" s="11" t="s">
        <v>67</v>
      </c>
      <c r="D29" s="12" t="s">
        <v>68</v>
      </c>
      <c r="E29" s="13"/>
      <c r="F29" s="14" t="str">
        <f t="shared" si="0"/>
        <v>Không XL</v>
      </c>
      <c r="G29" s="10"/>
      <c r="H29" s="14"/>
      <c r="I29" s="27"/>
    </row>
    <row r="30" spans="1:9" s="3" customFormat="1" ht="18" customHeight="1">
      <c r="A30" s="10">
        <v>19</v>
      </c>
      <c r="B30" s="37" t="s">
        <v>69</v>
      </c>
      <c r="C30" s="11" t="s">
        <v>70</v>
      </c>
      <c r="D30" s="12" t="s">
        <v>68</v>
      </c>
      <c r="E30" s="13"/>
      <c r="F30" s="14" t="str">
        <f t="shared" si="0"/>
        <v>Không XL</v>
      </c>
      <c r="G30" s="10"/>
      <c r="H30" s="14"/>
      <c r="I30" s="27"/>
    </row>
    <row r="31" spans="1:9" s="3" customFormat="1" ht="18" customHeight="1">
      <c r="A31" s="10">
        <v>20</v>
      </c>
      <c r="B31" s="37" t="s">
        <v>71</v>
      </c>
      <c r="C31" s="11" t="s">
        <v>72</v>
      </c>
      <c r="D31" s="12" t="s">
        <v>73</v>
      </c>
      <c r="E31" s="13"/>
      <c r="F31" s="14" t="str">
        <f t="shared" si="0"/>
        <v>Không XL</v>
      </c>
      <c r="G31" s="10"/>
      <c r="H31" s="14"/>
      <c r="I31" s="26"/>
    </row>
    <row r="32" spans="1:9" s="3" customFormat="1" ht="18" customHeight="1">
      <c r="A32" s="10">
        <v>21</v>
      </c>
      <c r="B32" s="37" t="s">
        <v>74</v>
      </c>
      <c r="C32" s="11" t="s">
        <v>75</v>
      </c>
      <c r="D32" s="12" t="s">
        <v>76</v>
      </c>
      <c r="E32" s="13"/>
      <c r="F32" s="14" t="str">
        <f t="shared" si="0"/>
        <v>Không XL</v>
      </c>
      <c r="G32" s="10"/>
      <c r="H32" s="14"/>
      <c r="I32" s="27"/>
    </row>
    <row r="33" spans="1:9" s="3" customFormat="1" ht="18" customHeight="1">
      <c r="A33" s="10">
        <v>22</v>
      </c>
      <c r="B33" s="37" t="s">
        <v>77</v>
      </c>
      <c r="C33" s="11" t="s">
        <v>78</v>
      </c>
      <c r="D33" s="12" t="s">
        <v>79</v>
      </c>
      <c r="E33" s="13"/>
      <c r="F33" s="14" t="str">
        <f t="shared" si="0"/>
        <v>Không XL</v>
      </c>
      <c r="G33" s="10"/>
      <c r="H33" s="14"/>
      <c r="I33" s="27"/>
    </row>
    <row r="34" spans="1:9" s="3" customFormat="1" ht="18" customHeight="1">
      <c r="A34" s="10">
        <v>23</v>
      </c>
      <c r="B34" s="37" t="s">
        <v>80</v>
      </c>
      <c r="C34" s="11" t="s">
        <v>81</v>
      </c>
      <c r="D34" s="12" t="s">
        <v>82</v>
      </c>
      <c r="E34" s="13"/>
      <c r="F34" s="14" t="str">
        <f t="shared" si="0"/>
        <v>Không XL</v>
      </c>
      <c r="G34" s="10"/>
      <c r="H34" s="14"/>
      <c r="I34" s="27"/>
    </row>
    <row r="35" spans="1:9" s="3" customFormat="1" ht="18" customHeight="1">
      <c r="A35" s="10">
        <v>24</v>
      </c>
      <c r="B35" s="37" t="s">
        <v>83</v>
      </c>
      <c r="C35" s="11" t="s">
        <v>84</v>
      </c>
      <c r="D35" s="12" t="s">
        <v>82</v>
      </c>
      <c r="E35" s="13"/>
      <c r="F35" s="14" t="str">
        <f t="shared" si="0"/>
        <v>Không XL</v>
      </c>
      <c r="G35" s="10"/>
      <c r="H35" s="14"/>
      <c r="I35" s="27"/>
    </row>
    <row r="36" spans="1:9" s="3" customFormat="1" ht="18" customHeight="1">
      <c r="A36" s="10">
        <v>25</v>
      </c>
      <c r="B36" s="37" t="s">
        <v>85</v>
      </c>
      <c r="C36" s="11" t="s">
        <v>86</v>
      </c>
      <c r="D36" s="12" t="s">
        <v>87</v>
      </c>
      <c r="E36" s="13"/>
      <c r="F36" s="14" t="str">
        <f t="shared" ref="F36:F54" si="1">IF(AND(E36&gt;=90),"XS",IF(AND(E36&gt;=80),"Tốt",IF(AND(E36&gt;=70),"Khá",IF(AND(E36&gt;=60),"TB",IF(AND(E36&gt;=50),"TB",IF(AND(E36&lt;50),IF(AND(E36&gt;0),"Yếu",IF(AND(E36=0),"Không XL"," "))))))))</f>
        <v>Không XL</v>
      </c>
      <c r="G36" s="10"/>
      <c r="H36" s="14"/>
      <c r="I36" s="27"/>
    </row>
    <row r="37" spans="1:9" s="3" customFormat="1" ht="18" customHeight="1">
      <c r="A37" s="10">
        <v>26</v>
      </c>
      <c r="B37" s="37" t="s">
        <v>88</v>
      </c>
      <c r="C37" s="11" t="s">
        <v>89</v>
      </c>
      <c r="D37" s="12" t="s">
        <v>87</v>
      </c>
      <c r="E37" s="13"/>
      <c r="F37" s="14" t="str">
        <f t="shared" si="1"/>
        <v>Không XL</v>
      </c>
      <c r="G37" s="10"/>
      <c r="H37" s="14"/>
      <c r="I37" s="27"/>
    </row>
    <row r="38" spans="1:9" s="3" customFormat="1" ht="18" customHeight="1">
      <c r="A38" s="10">
        <v>27</v>
      </c>
      <c r="B38" s="37" t="s">
        <v>90</v>
      </c>
      <c r="C38" s="11" t="s">
        <v>91</v>
      </c>
      <c r="D38" s="12" t="s">
        <v>92</v>
      </c>
      <c r="E38" s="13"/>
      <c r="F38" s="14" t="str">
        <f t="shared" si="1"/>
        <v>Không XL</v>
      </c>
      <c r="G38" s="10"/>
      <c r="H38" s="14"/>
      <c r="I38" s="27"/>
    </row>
    <row r="39" spans="1:9" s="3" customFormat="1" ht="18" customHeight="1">
      <c r="A39" s="10">
        <v>28</v>
      </c>
      <c r="B39" s="37" t="s">
        <v>93</v>
      </c>
      <c r="C39" s="11" t="s">
        <v>94</v>
      </c>
      <c r="D39" s="12" t="s">
        <v>95</v>
      </c>
      <c r="E39" s="13"/>
      <c r="F39" s="14" t="str">
        <f t="shared" si="1"/>
        <v>Không XL</v>
      </c>
      <c r="G39" s="10"/>
      <c r="H39" s="14"/>
      <c r="I39" s="27"/>
    </row>
    <row r="40" spans="1:9" s="3" customFormat="1" ht="18" customHeight="1">
      <c r="A40" s="10">
        <v>29</v>
      </c>
      <c r="B40" s="37" t="s">
        <v>96</v>
      </c>
      <c r="C40" s="11" t="s">
        <v>97</v>
      </c>
      <c r="D40" s="12" t="s">
        <v>98</v>
      </c>
      <c r="E40" s="13"/>
      <c r="F40" s="14" t="str">
        <f t="shared" si="1"/>
        <v>Không XL</v>
      </c>
      <c r="G40" s="10"/>
      <c r="H40" s="14"/>
      <c r="I40" s="27"/>
    </row>
    <row r="41" spans="1:9" s="3" customFormat="1" ht="18" customHeight="1">
      <c r="A41" s="10">
        <v>30</v>
      </c>
      <c r="B41" s="37" t="s">
        <v>99</v>
      </c>
      <c r="C41" s="11" t="s">
        <v>59</v>
      </c>
      <c r="D41" s="12" t="s">
        <v>100</v>
      </c>
      <c r="E41" s="13"/>
      <c r="F41" s="14" t="str">
        <f t="shared" si="1"/>
        <v>Không XL</v>
      </c>
      <c r="G41" s="10"/>
      <c r="H41" s="14"/>
      <c r="I41" s="27"/>
    </row>
    <row r="42" spans="1:9" s="3" customFormat="1" ht="18" customHeight="1">
      <c r="A42" s="10">
        <v>31</v>
      </c>
      <c r="B42" s="37" t="s">
        <v>101</v>
      </c>
      <c r="C42" s="11" t="s">
        <v>102</v>
      </c>
      <c r="D42" s="12" t="s">
        <v>103</v>
      </c>
      <c r="E42" s="13"/>
      <c r="F42" s="14" t="str">
        <f t="shared" si="1"/>
        <v>Không XL</v>
      </c>
      <c r="G42" s="10"/>
      <c r="H42" s="14"/>
      <c r="I42" s="27"/>
    </row>
    <row r="43" spans="1:9" s="3" customFormat="1" ht="18" customHeight="1">
      <c r="A43" s="10">
        <v>32</v>
      </c>
      <c r="B43" s="37" t="s">
        <v>104</v>
      </c>
      <c r="C43" s="11" t="s">
        <v>105</v>
      </c>
      <c r="D43" s="12" t="s">
        <v>106</v>
      </c>
      <c r="E43" s="13"/>
      <c r="F43" s="14" t="str">
        <f t="shared" si="1"/>
        <v>Không XL</v>
      </c>
      <c r="G43" s="10"/>
      <c r="H43" s="14"/>
      <c r="I43" s="27"/>
    </row>
    <row r="44" spans="1:9" s="3" customFormat="1" ht="18" customHeight="1">
      <c r="A44" s="10">
        <v>33</v>
      </c>
      <c r="B44" s="37" t="s">
        <v>107</v>
      </c>
      <c r="C44" s="11" t="s">
        <v>108</v>
      </c>
      <c r="D44" s="12" t="s">
        <v>109</v>
      </c>
      <c r="E44" s="13"/>
      <c r="F44" s="14" t="str">
        <f t="shared" si="1"/>
        <v>Không XL</v>
      </c>
      <c r="G44" s="10"/>
      <c r="H44" s="14"/>
      <c r="I44" s="27"/>
    </row>
    <row r="45" spans="1:9" s="3" customFormat="1" ht="18" customHeight="1">
      <c r="A45" s="10">
        <v>34</v>
      </c>
      <c r="B45" s="37" t="s">
        <v>110</v>
      </c>
      <c r="C45" s="11" t="s">
        <v>111</v>
      </c>
      <c r="D45" s="12" t="s">
        <v>112</v>
      </c>
      <c r="E45" s="13"/>
      <c r="F45" s="14" t="str">
        <f t="shared" si="1"/>
        <v>Không XL</v>
      </c>
      <c r="G45" s="10"/>
      <c r="H45" s="14"/>
      <c r="I45" s="27"/>
    </row>
    <row r="46" spans="1:9" s="3" customFormat="1" ht="18" customHeight="1">
      <c r="A46" s="10">
        <v>35</v>
      </c>
      <c r="B46" s="37" t="s">
        <v>113</v>
      </c>
      <c r="C46" s="11" t="s">
        <v>114</v>
      </c>
      <c r="D46" s="12" t="s">
        <v>115</v>
      </c>
      <c r="E46" s="13"/>
      <c r="F46" s="14" t="str">
        <f t="shared" si="1"/>
        <v>Không XL</v>
      </c>
      <c r="G46" s="10"/>
      <c r="H46" s="14"/>
      <c r="I46" s="27"/>
    </row>
    <row r="47" spans="1:9" s="3" customFormat="1" ht="18" customHeight="1">
      <c r="A47" s="10">
        <v>36</v>
      </c>
      <c r="B47" s="37" t="s">
        <v>116</v>
      </c>
      <c r="C47" s="11" t="s">
        <v>117</v>
      </c>
      <c r="D47" s="12" t="s">
        <v>118</v>
      </c>
      <c r="E47" s="13"/>
      <c r="F47" s="14" t="str">
        <f t="shared" si="1"/>
        <v>Không XL</v>
      </c>
      <c r="G47" s="10"/>
      <c r="H47" s="14"/>
      <c r="I47" s="27"/>
    </row>
    <row r="48" spans="1:9" s="3" customFormat="1" ht="18" customHeight="1">
      <c r="A48" s="10">
        <v>37</v>
      </c>
      <c r="B48" s="37" t="s">
        <v>119</v>
      </c>
      <c r="C48" s="11" t="s">
        <v>120</v>
      </c>
      <c r="D48" s="12" t="s">
        <v>121</v>
      </c>
      <c r="E48" s="13"/>
      <c r="F48" s="14" t="str">
        <f t="shared" si="1"/>
        <v>Không XL</v>
      </c>
      <c r="G48" s="10"/>
      <c r="H48" s="14"/>
      <c r="I48" s="27"/>
    </row>
    <row r="49" spans="1:9" s="3" customFormat="1" ht="18" customHeight="1">
      <c r="A49" s="10">
        <v>38</v>
      </c>
      <c r="B49" s="37" t="s">
        <v>122</v>
      </c>
      <c r="C49" s="11" t="s">
        <v>123</v>
      </c>
      <c r="D49" s="12" t="s">
        <v>124</v>
      </c>
      <c r="E49" s="13"/>
      <c r="F49" s="14" t="str">
        <f t="shared" si="1"/>
        <v>Không XL</v>
      </c>
      <c r="G49" s="10"/>
      <c r="H49" s="14"/>
      <c r="I49" s="27"/>
    </row>
    <row r="50" spans="1:9" s="3" customFormat="1" ht="18" customHeight="1">
      <c r="A50" s="10">
        <v>39</v>
      </c>
      <c r="B50" s="37" t="s">
        <v>125</v>
      </c>
      <c r="C50" s="11" t="s">
        <v>126</v>
      </c>
      <c r="D50" s="12" t="s">
        <v>127</v>
      </c>
      <c r="E50" s="13"/>
      <c r="F50" s="14" t="str">
        <f t="shared" si="1"/>
        <v>Không XL</v>
      </c>
      <c r="G50" s="10"/>
      <c r="H50" s="14"/>
      <c r="I50" s="27"/>
    </row>
    <row r="51" spans="1:9" s="3" customFormat="1" ht="18" customHeight="1">
      <c r="A51" s="10">
        <v>40</v>
      </c>
      <c r="B51" s="37" t="s">
        <v>128</v>
      </c>
      <c r="C51" s="11" t="s">
        <v>129</v>
      </c>
      <c r="D51" s="12" t="s">
        <v>130</v>
      </c>
      <c r="E51" s="13"/>
      <c r="F51" s="14" t="str">
        <f t="shared" si="1"/>
        <v>Không XL</v>
      </c>
      <c r="G51" s="10"/>
      <c r="H51" s="14"/>
      <c r="I51" s="27"/>
    </row>
    <row r="52" spans="1:9" s="3" customFormat="1" ht="18" customHeight="1">
      <c r="A52" s="10">
        <v>41</v>
      </c>
      <c r="B52" s="37" t="s">
        <v>131</v>
      </c>
      <c r="C52" s="11" t="s">
        <v>132</v>
      </c>
      <c r="D52" s="12" t="s">
        <v>133</v>
      </c>
      <c r="E52" s="13"/>
      <c r="F52" s="14" t="str">
        <f t="shared" si="1"/>
        <v>Không XL</v>
      </c>
      <c r="G52" s="10"/>
      <c r="H52" s="14"/>
      <c r="I52" s="27"/>
    </row>
    <row r="53" spans="1:9" s="3" customFormat="1" ht="18" customHeight="1">
      <c r="A53" s="10">
        <v>42</v>
      </c>
      <c r="B53" s="37" t="s">
        <v>134</v>
      </c>
      <c r="C53" s="11" t="s">
        <v>135</v>
      </c>
      <c r="D53" s="12" t="s">
        <v>136</v>
      </c>
      <c r="E53" s="13"/>
      <c r="F53" s="14" t="str">
        <f t="shared" si="1"/>
        <v>Không XL</v>
      </c>
      <c r="G53" s="10"/>
      <c r="H53" s="14"/>
      <c r="I53" s="27"/>
    </row>
    <row r="54" spans="1:9" s="3" customFormat="1" ht="18" customHeight="1">
      <c r="A54" s="10">
        <v>43</v>
      </c>
      <c r="B54" s="37" t="s">
        <v>137</v>
      </c>
      <c r="C54" s="11" t="s">
        <v>138</v>
      </c>
      <c r="D54" s="12" t="s">
        <v>136</v>
      </c>
      <c r="E54" s="13"/>
      <c r="F54" s="14" t="str">
        <f t="shared" si="1"/>
        <v>Không XL</v>
      </c>
      <c r="G54" s="10"/>
      <c r="H54" s="14"/>
      <c r="I54" s="27"/>
    </row>
    <row r="55" spans="1:9" s="3" customFormat="1" ht="18" customHeight="1">
      <c r="A55" s="10">
        <v>44</v>
      </c>
      <c r="B55" s="37" t="s">
        <v>139</v>
      </c>
      <c r="C55" s="11" t="s">
        <v>140</v>
      </c>
      <c r="D55" s="12" t="s">
        <v>141</v>
      </c>
      <c r="E55" s="13"/>
      <c r="F55" s="14" t="str">
        <f t="shared" ref="F55" si="2">IF(AND(E55&gt;=90),"XS",IF(AND(E55&gt;=80),"Tốt",IF(AND(E55&gt;=70),"Khá",IF(AND(E55&gt;=60),"TB",IF(AND(E55&gt;=50),"TB",IF(AND(E55&lt;50),IF(AND(E55&gt;0),"Yếu",IF(AND(E55=0),"Không XL"," "))))))))</f>
        <v>Không XL</v>
      </c>
      <c r="G55" s="10"/>
      <c r="H55" s="14"/>
      <c r="I55" s="27"/>
    </row>
    <row r="56" spans="1:9" s="3" customFormat="1" ht="16" customHeight="1">
      <c r="A56" s="5"/>
      <c r="B56" s="5"/>
      <c r="C56" s="47" t="s">
        <v>142</v>
      </c>
      <c r="D56" s="47"/>
      <c r="E56" s="47"/>
      <c r="F56" s="47"/>
      <c r="G56" s="47"/>
      <c r="H56" s="47"/>
      <c r="I56" s="47"/>
    </row>
    <row r="57" spans="1:9" s="3" customFormat="1" ht="16" customHeight="1">
      <c r="A57" s="4"/>
      <c r="B57" s="4"/>
      <c r="C57" s="54" t="s">
        <v>143</v>
      </c>
      <c r="D57" s="15"/>
      <c r="E57" s="48" t="s">
        <v>10</v>
      </c>
      <c r="F57" s="49"/>
      <c r="G57" s="48" t="s">
        <v>144</v>
      </c>
      <c r="H57" s="49"/>
      <c r="I57" s="57" t="s">
        <v>12</v>
      </c>
    </row>
    <row r="58" spans="1:9" s="3" customFormat="1" ht="16" customHeight="1">
      <c r="C58" s="55"/>
      <c r="D58" s="16"/>
      <c r="E58" s="9" t="s">
        <v>145</v>
      </c>
      <c r="F58" s="17" t="s">
        <v>146</v>
      </c>
      <c r="G58" s="9" t="s">
        <v>145</v>
      </c>
      <c r="H58" s="17" t="s">
        <v>146</v>
      </c>
      <c r="I58" s="58"/>
    </row>
    <row r="59" spans="1:9" s="3" customFormat="1" ht="18" customHeight="1">
      <c r="A59" s="4"/>
      <c r="B59" s="4"/>
      <c r="C59" s="18" t="s">
        <v>147</v>
      </c>
      <c r="D59" s="8"/>
      <c r="E59" s="19">
        <f>COUNTIF(F12:F55,"Xuất sắc")</f>
        <v>0</v>
      </c>
      <c r="F59" s="20">
        <f>E59*100/A55</f>
        <v>0</v>
      </c>
      <c r="G59" s="19"/>
      <c r="H59" s="20"/>
      <c r="I59" s="28"/>
    </row>
    <row r="60" spans="1:9" s="3" customFormat="1" ht="18" customHeight="1">
      <c r="A60" s="4"/>
      <c r="B60" s="4"/>
      <c r="C60" s="18" t="s">
        <v>148</v>
      </c>
      <c r="D60" s="8"/>
      <c r="E60" s="19">
        <f>COUNTIF(F12:F55,"Tốt")</f>
        <v>0</v>
      </c>
      <c r="F60" s="20">
        <f>E60*100/A55</f>
        <v>0</v>
      </c>
      <c r="G60" s="19"/>
      <c r="H60" s="20"/>
      <c r="I60" s="28"/>
    </row>
    <row r="61" spans="1:9" s="3" customFormat="1" ht="18" customHeight="1">
      <c r="A61" s="4"/>
      <c r="B61" s="4"/>
      <c r="C61" s="18" t="s">
        <v>149</v>
      </c>
      <c r="D61" s="8"/>
      <c r="E61" s="19">
        <f>COUNTIF(F12:F55,"Khá")</f>
        <v>0</v>
      </c>
      <c r="F61" s="20">
        <f>E61*100/A55</f>
        <v>0</v>
      </c>
      <c r="G61" s="19"/>
      <c r="H61" s="20"/>
      <c r="I61" s="28"/>
    </row>
    <row r="62" spans="1:9" s="3" customFormat="1" ht="18" customHeight="1">
      <c r="A62" s="4"/>
      <c r="B62" s="4"/>
      <c r="C62" s="18" t="s">
        <v>150</v>
      </c>
      <c r="D62" s="8"/>
      <c r="E62" s="19">
        <f>COUNTIF(F12:F55,"TB")</f>
        <v>0</v>
      </c>
      <c r="F62" s="20">
        <f>E62*100/A55</f>
        <v>0</v>
      </c>
      <c r="G62" s="19"/>
      <c r="H62" s="20"/>
      <c r="I62" s="28"/>
    </row>
    <row r="63" spans="1:9" s="3" customFormat="1" ht="18" customHeight="1">
      <c r="A63" s="4"/>
      <c r="B63" s="4"/>
      <c r="C63" s="18" t="s">
        <v>151</v>
      </c>
      <c r="D63" s="8"/>
      <c r="E63" s="19">
        <f>COUNTIF(F12:F55,"Yếu")</f>
        <v>0</v>
      </c>
      <c r="F63" s="20">
        <f>E63*100/A55</f>
        <v>0</v>
      </c>
      <c r="G63" s="19"/>
      <c r="H63" s="20"/>
      <c r="I63" s="28"/>
    </row>
    <row r="64" spans="1:9" s="3" customFormat="1" ht="18" customHeight="1">
      <c r="A64" s="4"/>
      <c r="B64" s="4"/>
      <c r="C64" s="29" t="s">
        <v>152</v>
      </c>
      <c r="D64" s="30"/>
      <c r="E64" s="31">
        <f>COUNTIF(F12:F55,"Không XL")</f>
        <v>44</v>
      </c>
      <c r="F64" s="32">
        <f>E64*100/A55</f>
        <v>100</v>
      </c>
      <c r="G64" s="31"/>
      <c r="H64" s="32"/>
      <c r="I64" s="35"/>
    </row>
    <row r="65" spans="1:9" s="3" customFormat="1" ht="16" customHeight="1">
      <c r="A65" s="4"/>
      <c r="B65" s="4"/>
      <c r="C65" s="33"/>
      <c r="D65" s="33"/>
      <c r="E65" s="4"/>
      <c r="F65" s="34"/>
      <c r="G65" s="4"/>
      <c r="H65" s="4"/>
      <c r="I65" s="4"/>
    </row>
    <row r="66" spans="1:9" s="3" customFormat="1" ht="16" customHeight="1">
      <c r="A66" s="4"/>
      <c r="B66" s="4"/>
      <c r="C66" s="4"/>
      <c r="D66" s="4"/>
      <c r="E66" s="50" t="s">
        <v>153</v>
      </c>
      <c r="F66" s="50"/>
      <c r="G66" s="50"/>
      <c r="H66" s="50"/>
      <c r="I66" s="50"/>
    </row>
    <row r="67" spans="1:9" s="3" customFormat="1" ht="16" customHeight="1">
      <c r="A67" s="41" t="s">
        <v>154</v>
      </c>
      <c r="B67" s="41"/>
      <c r="C67" s="41"/>
      <c r="D67" s="41"/>
      <c r="E67" s="41"/>
      <c r="F67" s="41" t="s">
        <v>10</v>
      </c>
      <c r="G67" s="41"/>
      <c r="H67" s="41"/>
      <c r="I67" s="36" t="s">
        <v>155</v>
      </c>
    </row>
    <row r="68" spans="1:9" s="3" customFormat="1" ht="16" customHeight="1">
      <c r="A68" s="4"/>
      <c r="B68" s="4"/>
      <c r="C68" s="4"/>
      <c r="D68" s="4"/>
      <c r="E68" s="4"/>
      <c r="F68" s="4"/>
      <c r="G68" s="4"/>
      <c r="H68" s="4"/>
      <c r="I68" s="4"/>
    </row>
    <row r="69" spans="1:9" s="3" customFormat="1" ht="16" customHeight="1">
      <c r="A69" s="4"/>
      <c r="B69" s="4"/>
      <c r="C69" s="4"/>
      <c r="D69" s="4"/>
      <c r="E69" s="4"/>
      <c r="F69" s="4"/>
      <c r="G69" s="4"/>
      <c r="H69" s="4"/>
      <c r="I69" s="4"/>
    </row>
    <row r="70" spans="1:9" s="3" customFormat="1" ht="16" customHeight="1">
      <c r="A70" s="4"/>
      <c r="B70" s="4"/>
      <c r="C70" s="4"/>
      <c r="D70" s="4"/>
      <c r="E70" s="4"/>
      <c r="F70" s="4"/>
      <c r="G70" s="4"/>
      <c r="H70" s="4"/>
      <c r="I70" s="4"/>
    </row>
    <row r="71" spans="1:9" s="3" customFormat="1" ht="16" customHeight="1">
      <c r="A71" s="4"/>
      <c r="B71" s="4"/>
      <c r="C71" s="4"/>
      <c r="D71" s="4"/>
      <c r="E71" s="4"/>
      <c r="F71" s="4"/>
      <c r="G71" s="4"/>
      <c r="H71" s="4"/>
      <c r="I71" s="4"/>
    </row>
    <row r="72" spans="1:9" s="3" customFormat="1" ht="16" customHeight="1">
      <c r="A72" s="4"/>
      <c r="B72" s="4"/>
      <c r="C72" s="4"/>
      <c r="D72" s="4"/>
      <c r="E72" s="4"/>
      <c r="F72" s="4"/>
      <c r="G72" s="4"/>
      <c r="H72" s="4"/>
      <c r="I72" s="4"/>
    </row>
    <row r="73" spans="1:9" s="3" customFormat="1" ht="16" customHeight="1">
      <c r="A73" s="4"/>
      <c r="B73" s="4"/>
      <c r="C73" s="4"/>
      <c r="D73" s="4"/>
      <c r="E73" s="4"/>
      <c r="F73" s="4"/>
      <c r="G73" s="4"/>
      <c r="H73" s="4"/>
      <c r="I73" s="4"/>
    </row>
    <row r="74" spans="1:9" s="3" customFormat="1" ht="16" customHeight="1">
      <c r="A74" s="4"/>
      <c r="B74" s="4"/>
      <c r="C74" s="4"/>
      <c r="D74" s="4"/>
      <c r="E74" s="4"/>
      <c r="F74" s="4"/>
      <c r="G74" s="4"/>
      <c r="H74" s="4"/>
      <c r="I74" s="4"/>
    </row>
    <row r="75" spans="1:9" s="3" customFormat="1" ht="16" customHeight="1">
      <c r="A75" s="4"/>
      <c r="B75" s="4"/>
      <c r="C75" s="4"/>
      <c r="D75" s="4"/>
      <c r="E75" s="4"/>
      <c r="F75" s="4"/>
      <c r="G75" s="4"/>
      <c r="H75" s="4"/>
      <c r="I75" s="4"/>
    </row>
    <row r="76" spans="1:9" s="3" customFormat="1" ht="16" customHeight="1">
      <c r="A76" s="4"/>
      <c r="B76" s="4"/>
      <c r="C76" s="4"/>
      <c r="D76" s="4"/>
      <c r="E76" s="4"/>
      <c r="F76" s="4"/>
      <c r="G76" s="4"/>
      <c r="H76" s="4"/>
      <c r="I76" s="4"/>
    </row>
    <row r="77" spans="1:9" s="3" customFormat="1" ht="16" customHeight="1">
      <c r="A77" s="4"/>
      <c r="B77" s="4"/>
      <c r="C77" s="4"/>
      <c r="D77" s="4"/>
      <c r="E77" s="4"/>
      <c r="F77" s="4"/>
      <c r="G77" s="4"/>
      <c r="H77" s="4"/>
      <c r="I77" s="4"/>
    </row>
    <row r="78" spans="1:9" s="3" customFormat="1" ht="16" customHeight="1">
      <c r="A78" s="4"/>
      <c r="B78" s="4"/>
      <c r="C78" s="4"/>
      <c r="D78" s="4"/>
      <c r="E78" s="4"/>
      <c r="F78" s="4"/>
      <c r="G78" s="4"/>
      <c r="H78" s="4"/>
      <c r="I78" s="4"/>
    </row>
    <row r="79" spans="1:9" s="3" customFormat="1" ht="16" customHeight="1">
      <c r="A79" s="4"/>
      <c r="B79" s="4"/>
      <c r="C79" s="4"/>
      <c r="D79" s="4"/>
      <c r="E79" s="4"/>
      <c r="F79" s="4"/>
      <c r="G79" s="4"/>
      <c r="H79" s="4"/>
      <c r="I79" s="4"/>
    </row>
    <row r="80" spans="1:9" s="3" customFormat="1" ht="16" customHeight="1">
      <c r="A80" s="4"/>
      <c r="B80" s="4"/>
      <c r="C80" s="4"/>
      <c r="D80" s="4"/>
      <c r="E80" s="4"/>
      <c r="F80" s="4"/>
      <c r="G80" s="4"/>
      <c r="H80" s="4"/>
      <c r="I80" s="4"/>
    </row>
    <row r="81" spans="1:9" s="3" customFormat="1" ht="16" customHeight="1">
      <c r="A81" s="4"/>
      <c r="B81" s="4"/>
      <c r="C81" s="4"/>
      <c r="D81" s="4"/>
      <c r="E81" s="4"/>
      <c r="F81" s="4"/>
      <c r="G81" s="4"/>
      <c r="H81" s="4"/>
      <c r="I81" s="4"/>
    </row>
    <row r="82" spans="1:9" s="3" customFormat="1" ht="16" customHeight="1">
      <c r="A82" s="4"/>
      <c r="B82" s="4"/>
      <c r="C82" s="4"/>
      <c r="D82" s="4"/>
      <c r="E82" s="4"/>
      <c r="F82" s="4"/>
      <c r="G82" s="4"/>
      <c r="H82" s="4"/>
      <c r="I82" s="4"/>
    </row>
    <row r="83" spans="1:9" s="3" customFormat="1" ht="16" customHeight="1">
      <c r="A83" s="4"/>
      <c r="B83" s="4"/>
      <c r="C83" s="4"/>
      <c r="D83" s="4"/>
      <c r="E83" s="4"/>
      <c r="F83" s="4"/>
      <c r="G83" s="4"/>
      <c r="H83" s="4"/>
      <c r="I83" s="4"/>
    </row>
    <row r="84" spans="1:9" s="3" customFormat="1" ht="16" customHeight="1">
      <c r="A84" s="4"/>
      <c r="B84" s="4"/>
      <c r="C84" s="4"/>
      <c r="D84" s="4"/>
      <c r="E84" s="4"/>
      <c r="F84" s="4"/>
      <c r="G84" s="4"/>
      <c r="H84" s="4"/>
      <c r="I84" s="4"/>
    </row>
    <row r="85" spans="1:9" s="3" customFormat="1" ht="16" customHeight="1">
      <c r="A85" s="4"/>
      <c r="B85" s="4"/>
      <c r="C85" s="4"/>
      <c r="D85" s="4"/>
      <c r="E85" s="4"/>
      <c r="F85" s="4"/>
      <c r="G85" s="4"/>
      <c r="H85" s="4"/>
      <c r="I85" s="4"/>
    </row>
    <row r="86" spans="1:9" s="3" customFormat="1" ht="16" customHeight="1">
      <c r="A86" s="4"/>
      <c r="B86" s="4"/>
      <c r="C86" s="4"/>
      <c r="D86" s="4"/>
      <c r="E86" s="4"/>
      <c r="F86" s="4"/>
      <c r="G86" s="4"/>
      <c r="H86" s="4"/>
      <c r="I86" s="4"/>
    </row>
    <row r="87" spans="1:9" s="3" customFormat="1" ht="16" customHeight="1">
      <c r="A87" s="4"/>
      <c r="B87" s="4"/>
      <c r="C87" s="4"/>
      <c r="D87" s="4"/>
      <c r="E87" s="4"/>
      <c r="F87" s="4"/>
      <c r="G87" s="4"/>
      <c r="H87" s="4"/>
      <c r="I87" s="4"/>
    </row>
    <row r="88" spans="1:9" s="3" customFormat="1" ht="16" customHeight="1">
      <c r="A88" s="4"/>
      <c r="B88" s="4"/>
      <c r="C88" s="4"/>
      <c r="D88" s="4"/>
      <c r="E88" s="4"/>
      <c r="F88" s="4"/>
      <c r="G88" s="4"/>
      <c r="H88" s="4"/>
      <c r="I88" s="4"/>
    </row>
    <row r="89" spans="1:9" s="3" customFormat="1" ht="16" customHeight="1">
      <c r="A89" s="4"/>
      <c r="B89" s="4"/>
      <c r="C89" s="4"/>
      <c r="D89" s="4"/>
      <c r="E89" s="4"/>
      <c r="F89" s="4"/>
      <c r="G89" s="4"/>
      <c r="H89" s="4"/>
      <c r="I89" s="4"/>
    </row>
    <row r="90" spans="1:9" s="3" customFormat="1" ht="16" customHeight="1">
      <c r="A90" s="4"/>
      <c r="B90" s="4"/>
      <c r="C90" s="4"/>
      <c r="D90" s="4"/>
      <c r="E90" s="4"/>
      <c r="F90" s="4"/>
      <c r="G90" s="4"/>
      <c r="H90" s="4"/>
      <c r="I90" s="4"/>
    </row>
    <row r="91" spans="1:9" s="3" customFormat="1" ht="16" customHeight="1">
      <c r="A91" s="4"/>
      <c r="B91" s="4"/>
      <c r="C91" s="4"/>
      <c r="D91" s="4"/>
      <c r="E91" s="4"/>
      <c r="F91" s="4"/>
      <c r="G91" s="4"/>
      <c r="H91" s="4"/>
      <c r="I91" s="4"/>
    </row>
    <row r="92" spans="1:9" s="3" customFormat="1" ht="16" customHeight="1">
      <c r="A92" s="4"/>
      <c r="B92" s="4"/>
      <c r="C92" s="4"/>
      <c r="D92" s="4"/>
      <c r="E92" s="4"/>
      <c r="F92" s="4"/>
      <c r="G92" s="4"/>
      <c r="H92" s="4"/>
      <c r="I92" s="4"/>
    </row>
    <row r="93" spans="1:9" s="3" customFormat="1" ht="16" customHeight="1">
      <c r="A93" s="4"/>
      <c r="B93" s="4"/>
      <c r="C93" s="4"/>
      <c r="D93" s="4"/>
      <c r="E93" s="4"/>
      <c r="F93" s="4"/>
      <c r="G93" s="4"/>
      <c r="H93" s="4"/>
      <c r="I93" s="4"/>
    </row>
    <row r="94" spans="1:9" s="3" customFormat="1" ht="16" customHeight="1">
      <c r="A94" s="4"/>
      <c r="B94" s="4"/>
      <c r="C94" s="4"/>
      <c r="D94" s="4"/>
      <c r="E94" s="4"/>
      <c r="F94" s="4"/>
      <c r="G94" s="4"/>
      <c r="H94" s="4"/>
      <c r="I94" s="4"/>
    </row>
    <row r="95" spans="1:9" s="3" customFormat="1" ht="16" customHeight="1">
      <c r="A95" s="4"/>
      <c r="B95" s="4"/>
      <c r="C95" s="4"/>
      <c r="D95" s="4"/>
      <c r="E95" s="4"/>
      <c r="F95" s="4"/>
      <c r="G95" s="4"/>
      <c r="H95" s="4"/>
      <c r="I95" s="4"/>
    </row>
    <row r="96" spans="1:9" s="3" customFormat="1" ht="16" customHeight="1">
      <c r="A96" s="4"/>
      <c r="B96" s="4"/>
      <c r="C96" s="4"/>
      <c r="D96" s="4"/>
      <c r="E96" s="4"/>
      <c r="F96" s="4"/>
      <c r="G96" s="4"/>
      <c r="H96" s="4"/>
      <c r="I96" s="4"/>
    </row>
    <row r="97" spans="1:9" s="3" customFormat="1" ht="16" customHeight="1">
      <c r="A97" s="4"/>
      <c r="B97" s="4"/>
      <c r="C97" s="4"/>
      <c r="D97" s="4"/>
      <c r="E97" s="4"/>
      <c r="F97" s="4"/>
      <c r="G97" s="4"/>
      <c r="H97" s="4"/>
      <c r="I97" s="4"/>
    </row>
    <row r="98" spans="1:9" s="3" customFormat="1" ht="16" customHeight="1">
      <c r="A98" s="4"/>
      <c r="B98" s="4"/>
      <c r="C98" s="4"/>
      <c r="D98" s="4"/>
      <c r="E98" s="4"/>
      <c r="F98" s="4"/>
      <c r="G98" s="4"/>
      <c r="H98" s="4"/>
      <c r="I98" s="4"/>
    </row>
    <row r="99" spans="1:9" s="3" customFormat="1" ht="16" customHeight="1">
      <c r="A99" s="4"/>
      <c r="B99" s="4"/>
      <c r="C99" s="4"/>
      <c r="D99" s="4"/>
      <c r="E99" s="4"/>
      <c r="F99" s="4"/>
      <c r="G99" s="4"/>
      <c r="H99" s="4"/>
      <c r="I99" s="4"/>
    </row>
    <row r="100" spans="1:9" s="3" customFormat="1" ht="16" customHeight="1">
      <c r="A100" s="4"/>
      <c r="B100" s="4"/>
      <c r="C100" s="4"/>
      <c r="D100" s="4"/>
      <c r="E100" s="4"/>
      <c r="F100" s="4"/>
      <c r="G100" s="4"/>
      <c r="H100" s="4"/>
      <c r="I100" s="4"/>
    </row>
    <row r="101" spans="1:9" s="3" customFormat="1" ht="16" customHeight="1">
      <c r="A101" s="4"/>
      <c r="B101" s="4"/>
      <c r="C101" s="4"/>
      <c r="D101" s="4"/>
      <c r="E101" s="4"/>
      <c r="F101" s="4"/>
      <c r="G101" s="4"/>
      <c r="H101" s="4"/>
      <c r="I101" s="4"/>
    </row>
    <row r="102" spans="1:9" ht="18" customHeight="1"/>
    <row r="103" spans="1:9" ht="17.149999999999999" customHeight="1"/>
    <row r="104" spans="1:9" s="3" customFormat="1" ht="17.149999999999999" customHeight="1">
      <c r="A104" s="4"/>
      <c r="B104" s="4"/>
      <c r="C104" s="4"/>
      <c r="D104" s="4"/>
      <c r="E104" s="4"/>
      <c r="F104" s="4"/>
      <c r="G104" s="4"/>
      <c r="H104" s="4"/>
      <c r="I104" s="4"/>
    </row>
    <row r="105" spans="1:9" ht="17.149999999999999" customHeight="1"/>
    <row r="106" spans="1:9" ht="17.149999999999999" customHeight="1"/>
    <row r="107" spans="1:9" ht="17.149999999999999" customHeight="1"/>
    <row r="108" spans="1:9" ht="17.149999999999999" customHeight="1"/>
    <row r="109" spans="1:9" ht="17.149999999999999" customHeight="1"/>
    <row r="110" spans="1:9" ht="17.149999999999999" customHeight="1"/>
    <row r="111" spans="1:9" ht="10" customHeight="1"/>
    <row r="112" spans="1:9" ht="17.149999999999999" customHeight="1"/>
    <row r="113" spans="10:10" ht="17.149999999999999" customHeight="1">
      <c r="J113" s="36"/>
    </row>
    <row r="114" spans="10:10" ht="17.149999999999999" customHeight="1"/>
    <row r="115" spans="10:10" ht="17.149999999999999" customHeight="1"/>
    <row r="116" spans="10:10" ht="17.149999999999999" customHeight="1"/>
    <row r="117" spans="10:10" ht="18" customHeight="1"/>
    <row r="118" spans="10:10" ht="18" customHeight="1"/>
    <row r="119" spans="10:10" ht="18" customHeight="1"/>
    <row r="120" spans="10:10" ht="18" customHeight="1"/>
    <row r="121" spans="10:10" ht="18" customHeight="1"/>
    <row r="122" spans="10:10" ht="18" customHeight="1"/>
    <row r="123" spans="10:10" ht="18" customHeight="1"/>
    <row r="124" spans="10:10" ht="18" customHeight="1"/>
    <row r="125" spans="10:10" ht="18" customHeight="1"/>
    <row r="126" spans="10:10" ht="18" customHeight="1"/>
    <row r="127" spans="10:10" ht="18" customHeight="1"/>
    <row r="128" spans="10:10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</sheetData>
  <mergeCells count="24">
    <mergeCell ref="C56:I56"/>
    <mergeCell ref="E57:F57"/>
    <mergeCell ref="G57:H57"/>
    <mergeCell ref="E66:I66"/>
    <mergeCell ref="A67:E67"/>
    <mergeCell ref="F67:H67"/>
    <mergeCell ref="C57:C58"/>
    <mergeCell ref="I57:I58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A2:D2"/>
    <mergeCell ref="E2:I2"/>
    <mergeCell ref="A3:D3"/>
    <mergeCell ref="E3:I3"/>
    <mergeCell ref="A4:D4"/>
    <mergeCell ref="E4:I4"/>
  </mergeCells>
  <conditionalFormatting sqref="F12:F55 H12:H55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18T4-CNO1</vt:lpstr>
      <vt:lpstr>'18T4-CNO1'!Print_Area</vt:lpstr>
      <vt:lpstr>'18T4-CNO1'!Print_Titles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2018-12-19T03:24:00Z</cp:lastPrinted>
  <dcterms:created xsi:type="dcterms:W3CDTF">2014-11-24T02:19:00Z</dcterms:created>
  <dcterms:modified xsi:type="dcterms:W3CDTF">2022-07-28T03:50:05Z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1033-11.2.0.11130</vt:lpwstr>
  </property>
</Properties>
</file>