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405" windowWidth="11580" windowHeight="5985" firstSheet="5" activeTab="6"/>
  </bookViews>
  <sheets>
    <sheet name="RL.Cá nhân" sheetId="24" r:id="rId1"/>
    <sheet name="M. Tong hop" sheetId="25" r:id="rId2"/>
    <sheet name="00000000" sheetId="10" state="veryHidden" r:id="rId3"/>
    <sheet name="21C1-CMT1" sheetId="26" r:id="rId4"/>
    <sheet name="21C1-LTM1" sheetId="27" r:id="rId5"/>
    <sheet name="21C1-LTM2" sheetId="28" r:id="rId6"/>
    <sheet name="21C1-TKĐ1" sheetId="29" r:id="rId7"/>
    <sheet name="21C1-TKĐ2" sheetId="30" r:id="rId8"/>
    <sheet name="21C1-QTM1" sheetId="31" r:id="rId9"/>
    <sheet name="21C1-TKW1" sheetId="32" r:id="rId10"/>
    <sheet name="21C3-LTM1" sheetId="33" r:id="rId11"/>
    <sheet name="21C7-LTM1" sheetId="34" r:id="rId12"/>
    <sheet name="Sheet10" sheetId="35" r:id="rId13"/>
  </sheets>
  <definedNames>
    <definedName name="_Fill" hidden="1">#REF!</definedName>
    <definedName name="_xlnm.Print_Titles" localSheetId="0">'RL.Cá nhân'!$7:$7</definedName>
  </definedNames>
  <calcPr calcId="144525"/>
</workbook>
</file>

<file path=xl/calcChain.xml><?xml version="1.0" encoding="utf-8"?>
<calcChain xmlns="http://schemas.openxmlformats.org/spreadsheetml/2006/main">
  <c r="F34" i="34" l="1"/>
  <c r="F33" i="34"/>
  <c r="F32" i="34"/>
  <c r="F31" i="34"/>
  <c r="F30" i="34"/>
  <c r="F29" i="34"/>
  <c r="F45" i="33"/>
  <c r="F44" i="33"/>
  <c r="F43" i="33"/>
  <c r="F42" i="33"/>
  <c r="F41" i="33"/>
  <c r="F40" i="33"/>
  <c r="H60" i="32"/>
  <c r="H59" i="32"/>
  <c r="H58" i="32"/>
  <c r="H57" i="32"/>
  <c r="H56" i="32"/>
  <c r="H55" i="32"/>
  <c r="F60" i="32"/>
  <c r="F59" i="32"/>
  <c r="F58" i="32"/>
  <c r="F57" i="32"/>
  <c r="F56" i="32"/>
  <c r="F55" i="32"/>
  <c r="H54" i="31"/>
  <c r="H53" i="31"/>
  <c r="H52" i="31"/>
  <c r="H51" i="31"/>
  <c r="H50" i="31"/>
  <c r="H49" i="31"/>
  <c r="F54" i="31"/>
  <c r="F53" i="31"/>
  <c r="F52" i="31"/>
  <c r="F51" i="31"/>
  <c r="F50" i="31"/>
  <c r="F49" i="31"/>
  <c r="F71" i="30"/>
  <c r="F70" i="30"/>
  <c r="F69" i="30"/>
  <c r="F68" i="30"/>
  <c r="F67" i="30"/>
  <c r="F66" i="30"/>
  <c r="F75" i="29"/>
  <c r="F74" i="29"/>
  <c r="F73" i="29"/>
  <c r="F72" i="29"/>
  <c r="F71" i="29"/>
  <c r="F70" i="29"/>
  <c r="H57" i="28"/>
  <c r="H56" i="28"/>
  <c r="H55" i="28"/>
  <c r="H54" i="28"/>
  <c r="H53" i="28"/>
  <c r="H52" i="28"/>
  <c r="F57" i="28"/>
  <c r="F56" i="28"/>
  <c r="F55" i="28"/>
  <c r="F54" i="28"/>
  <c r="F53" i="28"/>
  <c r="F52" i="28"/>
  <c r="H60" i="27" l="1"/>
  <c r="H59" i="27"/>
  <c r="H58" i="27"/>
  <c r="H57" i="27"/>
  <c r="H56" i="27"/>
  <c r="H55" i="27"/>
  <c r="F60" i="27"/>
  <c r="F59" i="27"/>
  <c r="F58" i="27"/>
  <c r="F57" i="27"/>
  <c r="F56" i="27"/>
  <c r="F55" i="27"/>
  <c r="F79" i="26"/>
  <c r="F78" i="26"/>
  <c r="F77" i="26"/>
  <c r="F76" i="26"/>
  <c r="F75" i="26"/>
  <c r="F74" i="26"/>
  <c r="F13" i="26" l="1"/>
  <c r="F14" i="26"/>
  <c r="F15" i="26"/>
  <c r="F16" i="26"/>
  <c r="F17" i="26"/>
  <c r="F18" i="26"/>
  <c r="F19" i="26"/>
  <c r="F20" i="26"/>
  <c r="F21" i="26"/>
  <c r="F22" i="26"/>
  <c r="F23" i="26"/>
  <c r="F24" i="26"/>
  <c r="F25" i="26"/>
  <c r="F26" i="26"/>
  <c r="F27" i="26"/>
  <c r="F28" i="26"/>
  <c r="F29" i="26"/>
  <c r="F30" i="26"/>
  <c r="F31" i="26"/>
  <c r="F32" i="26"/>
  <c r="F33" i="26"/>
  <c r="F34" i="26"/>
  <c r="F35" i="26"/>
  <c r="F36" i="26"/>
  <c r="F37" i="26"/>
  <c r="F38" i="26"/>
  <c r="F39" i="26"/>
  <c r="F40" i="26"/>
  <c r="F41" i="26"/>
  <c r="F42" i="26"/>
  <c r="F43" i="26"/>
  <c r="F44" i="26"/>
  <c r="F45" i="26"/>
  <c r="F46" i="26"/>
  <c r="F47" i="26"/>
  <c r="F48" i="26"/>
  <c r="F49" i="26"/>
  <c r="F50" i="26"/>
  <c r="F51" i="26"/>
  <c r="F52" i="26"/>
  <c r="F53" i="26"/>
  <c r="F54" i="26"/>
  <c r="F55" i="26"/>
  <c r="F56" i="26"/>
  <c r="F57" i="26"/>
  <c r="F58" i="26"/>
  <c r="F59" i="26"/>
  <c r="F60" i="26"/>
  <c r="F61" i="26"/>
  <c r="F62" i="26"/>
  <c r="F63" i="26"/>
  <c r="F64" i="26"/>
  <c r="F65" i="26"/>
  <c r="F66" i="26"/>
  <c r="F67" i="26"/>
  <c r="F68" i="26"/>
  <c r="F69" i="26"/>
  <c r="F70" i="26"/>
  <c r="H77" i="35" l="1"/>
  <c r="F77" i="35"/>
  <c r="H76" i="35"/>
  <c r="F76" i="35"/>
  <c r="H75" i="35"/>
  <c r="F75" i="35"/>
  <c r="H74" i="35"/>
  <c r="F74" i="35"/>
  <c r="H73" i="35"/>
  <c r="F73" i="35"/>
  <c r="H72" i="35"/>
  <c r="F72" i="35"/>
  <c r="H71" i="35"/>
  <c r="F71" i="35"/>
  <c r="H70" i="35"/>
  <c r="F70" i="35"/>
  <c r="H69" i="35"/>
  <c r="F69" i="35"/>
  <c r="H68" i="35"/>
  <c r="F68" i="35"/>
  <c r="H67" i="35"/>
  <c r="F67" i="35"/>
  <c r="H66" i="35"/>
  <c r="F66" i="35"/>
  <c r="H65" i="35"/>
  <c r="F65" i="35"/>
  <c r="H64" i="35"/>
  <c r="F64" i="35"/>
  <c r="H63" i="35"/>
  <c r="F63" i="35"/>
  <c r="H62" i="35"/>
  <c r="F62" i="35"/>
  <c r="H61" i="35"/>
  <c r="F61" i="35"/>
  <c r="H60" i="35"/>
  <c r="F60" i="35"/>
  <c r="H59" i="35"/>
  <c r="F59" i="35"/>
  <c r="H58" i="35"/>
  <c r="F58" i="35"/>
  <c r="H57" i="35"/>
  <c r="F57" i="35"/>
  <c r="H56" i="35"/>
  <c r="F56" i="35"/>
  <c r="H55" i="35"/>
  <c r="F55" i="35"/>
  <c r="H54" i="35"/>
  <c r="F54" i="35"/>
  <c r="H53" i="35"/>
  <c r="F53" i="35"/>
  <c r="H52" i="35"/>
  <c r="F52" i="35"/>
  <c r="H51" i="35"/>
  <c r="F51" i="35"/>
  <c r="H50" i="35"/>
  <c r="F50" i="35"/>
  <c r="H49" i="35"/>
  <c r="F49" i="35"/>
  <c r="H48" i="35"/>
  <c r="F48" i="35"/>
  <c r="H47" i="35"/>
  <c r="F47" i="35"/>
  <c r="H46" i="35"/>
  <c r="F46" i="35"/>
  <c r="H45" i="35"/>
  <c r="F45" i="35"/>
  <c r="H44" i="35"/>
  <c r="F44" i="35"/>
  <c r="H43" i="35"/>
  <c r="F43" i="35"/>
  <c r="H42" i="35"/>
  <c r="F42" i="35"/>
  <c r="H41" i="35"/>
  <c r="F41" i="35"/>
  <c r="H40" i="35"/>
  <c r="F40" i="35"/>
  <c r="H39" i="35"/>
  <c r="F39" i="35"/>
  <c r="H38" i="35"/>
  <c r="F38" i="35"/>
  <c r="H37" i="35"/>
  <c r="F37" i="35"/>
  <c r="H36" i="35"/>
  <c r="F36" i="35"/>
  <c r="H35" i="35"/>
  <c r="F35" i="35"/>
  <c r="H34" i="35"/>
  <c r="F34" i="35"/>
  <c r="H33" i="35"/>
  <c r="F33" i="35"/>
  <c r="H32" i="35"/>
  <c r="F32" i="35"/>
  <c r="H31" i="35"/>
  <c r="F31" i="35"/>
  <c r="H30" i="35"/>
  <c r="F30" i="35"/>
  <c r="H29" i="35"/>
  <c r="F29" i="35"/>
  <c r="H28" i="35"/>
  <c r="F28" i="35"/>
  <c r="H27" i="35"/>
  <c r="F27" i="35"/>
  <c r="H26" i="35"/>
  <c r="F26" i="35"/>
  <c r="H25" i="35"/>
  <c r="F25" i="35"/>
  <c r="H24" i="35"/>
  <c r="F24" i="35"/>
  <c r="H23" i="35"/>
  <c r="F23" i="35"/>
  <c r="H22" i="35"/>
  <c r="F22" i="35"/>
  <c r="H21" i="35"/>
  <c r="F21" i="35"/>
  <c r="H20" i="35"/>
  <c r="F20" i="35"/>
  <c r="H19" i="35"/>
  <c r="F19" i="35"/>
  <c r="H18" i="35"/>
  <c r="F18" i="35"/>
  <c r="H17" i="35"/>
  <c r="F17" i="35"/>
  <c r="H16" i="35"/>
  <c r="F16" i="35"/>
  <c r="H15" i="35"/>
  <c r="F15" i="35"/>
  <c r="H14" i="35"/>
  <c r="F14" i="35"/>
  <c r="H13" i="35"/>
  <c r="F13" i="35"/>
  <c r="H12" i="35"/>
  <c r="G86" i="35" s="1"/>
  <c r="H86" i="35" s="1"/>
  <c r="F12" i="35"/>
  <c r="E85" i="35" s="1"/>
  <c r="F85" i="35" s="1"/>
  <c r="H25" i="34"/>
  <c r="F25" i="34"/>
  <c r="H24" i="34"/>
  <c r="F24" i="34"/>
  <c r="H23" i="34"/>
  <c r="F23" i="34"/>
  <c r="H22" i="34"/>
  <c r="F22" i="34"/>
  <c r="H21" i="34"/>
  <c r="F21" i="34"/>
  <c r="H20" i="34"/>
  <c r="F20" i="34"/>
  <c r="H19" i="34"/>
  <c r="F19" i="34"/>
  <c r="H18" i="34"/>
  <c r="F18" i="34"/>
  <c r="H17" i="34"/>
  <c r="F17" i="34"/>
  <c r="H16" i="34"/>
  <c r="F16" i="34"/>
  <c r="H15" i="34"/>
  <c r="F15" i="34"/>
  <c r="H14" i="34"/>
  <c r="F14" i="34"/>
  <c r="H13" i="34"/>
  <c r="F13" i="34"/>
  <c r="F12" i="34"/>
  <c r="H36" i="33"/>
  <c r="F36" i="33"/>
  <c r="H35" i="33"/>
  <c r="F35" i="33"/>
  <c r="H34" i="33"/>
  <c r="F34" i="33"/>
  <c r="H33" i="33"/>
  <c r="F33" i="33"/>
  <c r="H32" i="33"/>
  <c r="F32" i="33"/>
  <c r="H31" i="33"/>
  <c r="F31" i="33"/>
  <c r="H30" i="33"/>
  <c r="F30" i="33"/>
  <c r="H29" i="33"/>
  <c r="F29" i="33"/>
  <c r="H28" i="33"/>
  <c r="F28" i="33"/>
  <c r="H27" i="33"/>
  <c r="F27" i="33"/>
  <c r="H26" i="33"/>
  <c r="F26" i="33"/>
  <c r="H25" i="33"/>
  <c r="F25" i="33"/>
  <c r="H24" i="33"/>
  <c r="F24" i="33"/>
  <c r="H23" i="33"/>
  <c r="F23" i="33"/>
  <c r="H22" i="33"/>
  <c r="F22" i="33"/>
  <c r="H21" i="33"/>
  <c r="F21" i="33"/>
  <c r="H20" i="33"/>
  <c r="F20" i="33"/>
  <c r="H19" i="33"/>
  <c r="F19" i="33"/>
  <c r="H18" i="33"/>
  <c r="F18" i="33"/>
  <c r="H17" i="33"/>
  <c r="F17" i="33"/>
  <c r="H16" i="33"/>
  <c r="F16" i="33"/>
  <c r="H15" i="33"/>
  <c r="F15" i="33"/>
  <c r="H14" i="33"/>
  <c r="F14" i="33"/>
  <c r="H13" i="33"/>
  <c r="F13" i="33"/>
  <c r="F12" i="33"/>
  <c r="H51" i="32"/>
  <c r="F51" i="32"/>
  <c r="H50" i="32"/>
  <c r="F50" i="32"/>
  <c r="H49" i="32"/>
  <c r="F49" i="32"/>
  <c r="H48" i="32"/>
  <c r="F48" i="32"/>
  <c r="H47" i="32"/>
  <c r="F47" i="32"/>
  <c r="H46" i="32"/>
  <c r="F46" i="32"/>
  <c r="H45" i="32"/>
  <c r="F45" i="32"/>
  <c r="H44" i="32"/>
  <c r="F44" i="32"/>
  <c r="H43" i="32"/>
  <c r="F43" i="32"/>
  <c r="H42" i="32"/>
  <c r="F42" i="32"/>
  <c r="H41" i="32"/>
  <c r="F41" i="32"/>
  <c r="H40" i="32"/>
  <c r="F40" i="32"/>
  <c r="H39" i="32"/>
  <c r="F39" i="32"/>
  <c r="H38" i="32"/>
  <c r="F38" i="32"/>
  <c r="H37" i="32"/>
  <c r="F37" i="32"/>
  <c r="H36" i="32"/>
  <c r="F36" i="32"/>
  <c r="H35" i="32"/>
  <c r="F35" i="32"/>
  <c r="H34" i="32"/>
  <c r="F34" i="32"/>
  <c r="H33" i="32"/>
  <c r="F33" i="32"/>
  <c r="H32" i="32"/>
  <c r="F32" i="32"/>
  <c r="H31" i="32"/>
  <c r="F31" i="32"/>
  <c r="H30" i="32"/>
  <c r="F30" i="32"/>
  <c r="H29" i="32"/>
  <c r="F29" i="32"/>
  <c r="H28" i="32"/>
  <c r="F28" i="32"/>
  <c r="H27" i="32"/>
  <c r="F27" i="32"/>
  <c r="H26" i="32"/>
  <c r="F26" i="32"/>
  <c r="H25" i="32"/>
  <c r="F25" i="32"/>
  <c r="H24" i="32"/>
  <c r="F24" i="32"/>
  <c r="H23" i="32"/>
  <c r="F23" i="32"/>
  <c r="H22" i="32"/>
  <c r="F22" i="32"/>
  <c r="H21" i="32"/>
  <c r="F21" i="32"/>
  <c r="H20" i="32"/>
  <c r="F20" i="32"/>
  <c r="H19" i="32"/>
  <c r="F19" i="32"/>
  <c r="H18" i="32"/>
  <c r="F18" i="32"/>
  <c r="H17" i="32"/>
  <c r="F17" i="32"/>
  <c r="H16" i="32"/>
  <c r="F16" i="32"/>
  <c r="H15" i="32"/>
  <c r="F15" i="32"/>
  <c r="H14" i="32"/>
  <c r="F14" i="32"/>
  <c r="H13" i="32"/>
  <c r="F13" i="32"/>
  <c r="H12" i="32"/>
  <c r="F12" i="32"/>
  <c r="E60" i="32" s="1"/>
  <c r="H45" i="31"/>
  <c r="F45" i="31"/>
  <c r="H44" i="31"/>
  <c r="F44" i="31"/>
  <c r="H43" i="31"/>
  <c r="F43" i="31"/>
  <c r="H42" i="31"/>
  <c r="F42" i="31"/>
  <c r="H41" i="31"/>
  <c r="F41" i="31"/>
  <c r="H40" i="31"/>
  <c r="F40" i="31"/>
  <c r="H39" i="31"/>
  <c r="F39" i="31"/>
  <c r="H38" i="31"/>
  <c r="F38" i="31"/>
  <c r="H37" i="31"/>
  <c r="F37" i="31"/>
  <c r="H36" i="31"/>
  <c r="F36" i="31"/>
  <c r="H35" i="31"/>
  <c r="F35" i="31"/>
  <c r="H34" i="31"/>
  <c r="F34" i="31"/>
  <c r="H33" i="31"/>
  <c r="F33" i="31"/>
  <c r="H32" i="31"/>
  <c r="F32" i="31"/>
  <c r="H31" i="31"/>
  <c r="F31" i="31"/>
  <c r="H30" i="31"/>
  <c r="F30" i="31"/>
  <c r="H29" i="31"/>
  <c r="F29" i="31"/>
  <c r="H28" i="31"/>
  <c r="F28" i="31"/>
  <c r="H27" i="31"/>
  <c r="F27" i="31"/>
  <c r="H26" i="31"/>
  <c r="F26" i="31"/>
  <c r="H25" i="31"/>
  <c r="F25" i="31"/>
  <c r="H24" i="31"/>
  <c r="F24" i="31"/>
  <c r="H23" i="31"/>
  <c r="F23" i="31"/>
  <c r="H22" i="31"/>
  <c r="F22" i="31"/>
  <c r="H21" i="31"/>
  <c r="F21" i="31"/>
  <c r="H20" i="31"/>
  <c r="F20" i="31"/>
  <c r="H19" i="31"/>
  <c r="F19" i="31"/>
  <c r="H18" i="31"/>
  <c r="F18" i="31"/>
  <c r="H17" i="31"/>
  <c r="F17" i="31"/>
  <c r="H16" i="31"/>
  <c r="F16" i="31"/>
  <c r="H15" i="31"/>
  <c r="F15" i="31"/>
  <c r="H14" i="31"/>
  <c r="F14" i="31"/>
  <c r="H13" i="31"/>
  <c r="F13" i="31"/>
  <c r="H12" i="31"/>
  <c r="F12" i="31"/>
  <c r="H62" i="30"/>
  <c r="F62" i="30"/>
  <c r="H61" i="30"/>
  <c r="F61" i="30"/>
  <c r="H60" i="30"/>
  <c r="F60" i="30"/>
  <c r="H59" i="30"/>
  <c r="F59" i="30"/>
  <c r="H58" i="30"/>
  <c r="F58" i="30"/>
  <c r="H57" i="30"/>
  <c r="F57" i="30"/>
  <c r="H56" i="30"/>
  <c r="F56" i="30"/>
  <c r="H55" i="30"/>
  <c r="F55" i="30"/>
  <c r="H54" i="30"/>
  <c r="F54" i="30"/>
  <c r="H53" i="30"/>
  <c r="F53" i="30"/>
  <c r="H52" i="30"/>
  <c r="F52" i="30"/>
  <c r="H51" i="30"/>
  <c r="F51" i="30"/>
  <c r="H50" i="30"/>
  <c r="F50" i="30"/>
  <c r="H49" i="30"/>
  <c r="F49" i="30"/>
  <c r="H48" i="30"/>
  <c r="F48" i="30"/>
  <c r="H47" i="30"/>
  <c r="F47" i="30"/>
  <c r="H46" i="30"/>
  <c r="F46" i="30"/>
  <c r="H45" i="30"/>
  <c r="F45" i="30"/>
  <c r="H44" i="30"/>
  <c r="F44" i="30"/>
  <c r="H43" i="30"/>
  <c r="F43" i="30"/>
  <c r="H42" i="30"/>
  <c r="F42" i="30"/>
  <c r="H41" i="30"/>
  <c r="F41" i="30"/>
  <c r="H40" i="30"/>
  <c r="F40" i="30"/>
  <c r="H39" i="30"/>
  <c r="F39" i="30"/>
  <c r="H38" i="30"/>
  <c r="F38" i="30"/>
  <c r="H37" i="30"/>
  <c r="F37" i="30"/>
  <c r="H36" i="30"/>
  <c r="F36" i="30"/>
  <c r="H35" i="30"/>
  <c r="F35" i="30"/>
  <c r="H34" i="30"/>
  <c r="F34" i="30"/>
  <c r="H33" i="30"/>
  <c r="F33" i="30"/>
  <c r="H32" i="30"/>
  <c r="F32" i="30"/>
  <c r="H31" i="30"/>
  <c r="F31" i="30"/>
  <c r="H30" i="30"/>
  <c r="F30" i="30"/>
  <c r="H29" i="30"/>
  <c r="F29" i="30"/>
  <c r="H28" i="30"/>
  <c r="F28" i="30"/>
  <c r="H27" i="30"/>
  <c r="F27" i="30"/>
  <c r="H26" i="30"/>
  <c r="F26" i="30"/>
  <c r="H25" i="30"/>
  <c r="F25" i="30"/>
  <c r="H24" i="30"/>
  <c r="F24" i="30"/>
  <c r="H23" i="30"/>
  <c r="F23" i="30"/>
  <c r="H22" i="30"/>
  <c r="F22" i="30"/>
  <c r="H21" i="30"/>
  <c r="F21" i="30"/>
  <c r="H20" i="30"/>
  <c r="F20" i="30"/>
  <c r="H19" i="30"/>
  <c r="F19" i="30"/>
  <c r="H18" i="30"/>
  <c r="F18" i="30"/>
  <c r="H17" i="30"/>
  <c r="F17" i="30"/>
  <c r="H16" i="30"/>
  <c r="F16" i="30"/>
  <c r="H15" i="30"/>
  <c r="F15" i="30"/>
  <c r="H14" i="30"/>
  <c r="F14" i="30"/>
  <c r="H13" i="30"/>
  <c r="F13" i="30"/>
  <c r="F12" i="30"/>
  <c r="H66" i="29"/>
  <c r="F66" i="29"/>
  <c r="H65" i="29"/>
  <c r="F65" i="29"/>
  <c r="H64" i="29"/>
  <c r="F64" i="29"/>
  <c r="H63" i="29"/>
  <c r="F63" i="29"/>
  <c r="H62" i="29"/>
  <c r="F62" i="29"/>
  <c r="H61" i="29"/>
  <c r="F61" i="29"/>
  <c r="H60" i="29"/>
  <c r="F60" i="29"/>
  <c r="H59" i="29"/>
  <c r="F59" i="29"/>
  <c r="H58" i="29"/>
  <c r="F58" i="29"/>
  <c r="H57" i="29"/>
  <c r="F57" i="29"/>
  <c r="H56" i="29"/>
  <c r="F56" i="29"/>
  <c r="H55" i="29"/>
  <c r="F55" i="29"/>
  <c r="H54" i="29"/>
  <c r="F54" i="29"/>
  <c r="H53" i="29"/>
  <c r="F53" i="29"/>
  <c r="H52" i="29"/>
  <c r="F52" i="29"/>
  <c r="H51" i="29"/>
  <c r="F51" i="29"/>
  <c r="H50" i="29"/>
  <c r="F50" i="29"/>
  <c r="H49" i="29"/>
  <c r="F49" i="29"/>
  <c r="H48" i="29"/>
  <c r="F48" i="29"/>
  <c r="H47" i="29"/>
  <c r="F47" i="29"/>
  <c r="H46" i="29"/>
  <c r="F46" i="29"/>
  <c r="H45" i="29"/>
  <c r="F45" i="29"/>
  <c r="H44" i="29"/>
  <c r="F44" i="29"/>
  <c r="H43" i="29"/>
  <c r="F43" i="29"/>
  <c r="H42" i="29"/>
  <c r="F42" i="29"/>
  <c r="H41" i="29"/>
  <c r="F41" i="29"/>
  <c r="H40" i="29"/>
  <c r="F40" i="29"/>
  <c r="H39" i="29"/>
  <c r="F39" i="29"/>
  <c r="H38" i="29"/>
  <c r="F38" i="29"/>
  <c r="H37" i="29"/>
  <c r="F37" i="29"/>
  <c r="H36" i="29"/>
  <c r="F36" i="29"/>
  <c r="H35" i="29"/>
  <c r="F35" i="29"/>
  <c r="H34" i="29"/>
  <c r="F34" i="29"/>
  <c r="H33" i="29"/>
  <c r="F33" i="29"/>
  <c r="H32" i="29"/>
  <c r="F32" i="29"/>
  <c r="H31" i="29"/>
  <c r="F31" i="29"/>
  <c r="H30" i="29"/>
  <c r="F30" i="29"/>
  <c r="H29" i="29"/>
  <c r="F29" i="29"/>
  <c r="H28" i="29"/>
  <c r="F28" i="29"/>
  <c r="H27" i="29"/>
  <c r="F27" i="29"/>
  <c r="H26" i="29"/>
  <c r="F26" i="29"/>
  <c r="H25" i="29"/>
  <c r="F25" i="29"/>
  <c r="H24" i="29"/>
  <c r="F24" i="29"/>
  <c r="H23" i="29"/>
  <c r="F23" i="29"/>
  <c r="H22" i="29"/>
  <c r="F22" i="29"/>
  <c r="H21" i="29"/>
  <c r="F21" i="29"/>
  <c r="H20" i="29"/>
  <c r="F20" i="29"/>
  <c r="H19" i="29"/>
  <c r="F19" i="29"/>
  <c r="H18" i="29"/>
  <c r="F18" i="29"/>
  <c r="H17" i="29"/>
  <c r="F17" i="29"/>
  <c r="H16" i="29"/>
  <c r="F16" i="29"/>
  <c r="H15" i="29"/>
  <c r="F15" i="29"/>
  <c r="H14" i="29"/>
  <c r="F14" i="29"/>
  <c r="H13" i="29"/>
  <c r="F13" i="29"/>
  <c r="F12" i="29"/>
  <c r="E75" i="29" s="1"/>
  <c r="H48" i="28"/>
  <c r="F48" i="28"/>
  <c r="H47" i="28"/>
  <c r="F47" i="28"/>
  <c r="H46" i="28"/>
  <c r="F46" i="28"/>
  <c r="H45" i="28"/>
  <c r="F45" i="28"/>
  <c r="H44" i="28"/>
  <c r="F44" i="28"/>
  <c r="H43" i="28"/>
  <c r="F43" i="28"/>
  <c r="H42" i="28"/>
  <c r="F42" i="28"/>
  <c r="H41" i="28"/>
  <c r="F41" i="28"/>
  <c r="H40" i="28"/>
  <c r="F40" i="28"/>
  <c r="H39" i="28"/>
  <c r="F39" i="28"/>
  <c r="H38" i="28"/>
  <c r="F38" i="28"/>
  <c r="H37" i="28"/>
  <c r="F37" i="28"/>
  <c r="H36" i="28"/>
  <c r="F36" i="28"/>
  <c r="H35" i="28"/>
  <c r="F35" i="28"/>
  <c r="H34" i="28"/>
  <c r="F34" i="28"/>
  <c r="H33" i="28"/>
  <c r="F33" i="28"/>
  <c r="H32" i="28"/>
  <c r="F32" i="28"/>
  <c r="H31" i="28"/>
  <c r="F31" i="28"/>
  <c r="H30" i="28"/>
  <c r="F30" i="28"/>
  <c r="H29" i="28"/>
  <c r="F29" i="28"/>
  <c r="H28" i="28"/>
  <c r="F28" i="28"/>
  <c r="H27" i="28"/>
  <c r="F27" i="28"/>
  <c r="H26" i="28"/>
  <c r="F26" i="28"/>
  <c r="H25" i="28"/>
  <c r="F25" i="28"/>
  <c r="H24" i="28"/>
  <c r="F24" i="28"/>
  <c r="H23" i="28"/>
  <c r="F23" i="28"/>
  <c r="H22" i="28"/>
  <c r="F22" i="28"/>
  <c r="H21" i="28"/>
  <c r="F21" i="28"/>
  <c r="H20" i="28"/>
  <c r="F20" i="28"/>
  <c r="H19" i="28"/>
  <c r="F19" i="28"/>
  <c r="H18" i="28"/>
  <c r="F18" i="28"/>
  <c r="H17" i="28"/>
  <c r="F17" i="28"/>
  <c r="H16" i="28"/>
  <c r="F16" i="28"/>
  <c r="H15" i="28"/>
  <c r="F15" i="28"/>
  <c r="H14" i="28"/>
  <c r="F14" i="28"/>
  <c r="H13" i="28"/>
  <c r="F13" i="28"/>
  <c r="H12" i="28"/>
  <c r="G57" i="28" s="1"/>
  <c r="F12" i="28"/>
  <c r="E57" i="28" s="1"/>
  <c r="H51" i="27"/>
  <c r="F51" i="27"/>
  <c r="H50" i="27"/>
  <c r="F50" i="27"/>
  <c r="H49" i="27"/>
  <c r="F49" i="27"/>
  <c r="H48" i="27"/>
  <c r="F48" i="27"/>
  <c r="H47" i="27"/>
  <c r="F47" i="27"/>
  <c r="H46" i="27"/>
  <c r="F46" i="27"/>
  <c r="H45" i="27"/>
  <c r="F45" i="27"/>
  <c r="H44" i="27"/>
  <c r="F44" i="27"/>
  <c r="H43" i="27"/>
  <c r="F43" i="27"/>
  <c r="H42" i="27"/>
  <c r="F42" i="27"/>
  <c r="H41" i="27"/>
  <c r="F41" i="27"/>
  <c r="H40" i="27"/>
  <c r="F40" i="27"/>
  <c r="H39" i="27"/>
  <c r="F39" i="27"/>
  <c r="H38" i="27"/>
  <c r="F38" i="27"/>
  <c r="H37" i="27"/>
  <c r="F37" i="27"/>
  <c r="H36" i="27"/>
  <c r="F36" i="27"/>
  <c r="H35" i="27"/>
  <c r="F35" i="27"/>
  <c r="H34" i="27"/>
  <c r="F34" i="27"/>
  <c r="H33" i="27"/>
  <c r="F33" i="27"/>
  <c r="H32" i="27"/>
  <c r="F32" i="27"/>
  <c r="H31" i="27"/>
  <c r="F31" i="27"/>
  <c r="H30" i="27"/>
  <c r="F30" i="27"/>
  <c r="H29" i="27"/>
  <c r="F29" i="27"/>
  <c r="H28" i="27"/>
  <c r="F28" i="27"/>
  <c r="H27" i="27"/>
  <c r="F27" i="27"/>
  <c r="H26" i="27"/>
  <c r="F26" i="27"/>
  <c r="H25" i="27"/>
  <c r="F25" i="27"/>
  <c r="H24" i="27"/>
  <c r="F24" i="27"/>
  <c r="H23" i="27"/>
  <c r="F23" i="27"/>
  <c r="H22" i="27"/>
  <c r="F22" i="27"/>
  <c r="H21" i="27"/>
  <c r="F21" i="27"/>
  <c r="H20" i="27"/>
  <c r="F20" i="27"/>
  <c r="H19" i="27"/>
  <c r="F19" i="27"/>
  <c r="H18" i="27"/>
  <c r="F18" i="27"/>
  <c r="H17" i="27"/>
  <c r="F17" i="27"/>
  <c r="H16" i="27"/>
  <c r="F16" i="27"/>
  <c r="H15" i="27"/>
  <c r="F15" i="27"/>
  <c r="H14" i="27"/>
  <c r="F14" i="27"/>
  <c r="H13" i="27"/>
  <c r="F13" i="27"/>
  <c r="H12" i="27"/>
  <c r="F12" i="27"/>
  <c r="H70" i="26"/>
  <c r="H69" i="26"/>
  <c r="H68" i="26"/>
  <c r="H67" i="26"/>
  <c r="H66" i="26"/>
  <c r="H65" i="26"/>
  <c r="H64" i="26"/>
  <c r="H63" i="26"/>
  <c r="H62" i="26"/>
  <c r="H61" i="26"/>
  <c r="H60" i="26"/>
  <c r="H59" i="26"/>
  <c r="H58" i="26"/>
  <c r="H57" i="26"/>
  <c r="H56" i="26"/>
  <c r="H55" i="26"/>
  <c r="H54" i="26"/>
  <c r="H53" i="26"/>
  <c r="H52" i="26"/>
  <c r="H51" i="26"/>
  <c r="H50" i="26"/>
  <c r="H49" i="26"/>
  <c r="H48" i="26"/>
  <c r="H47" i="26"/>
  <c r="H46" i="26"/>
  <c r="H45" i="26"/>
  <c r="H44" i="26"/>
  <c r="H43" i="26"/>
  <c r="H42" i="26"/>
  <c r="H41" i="26"/>
  <c r="H40" i="26"/>
  <c r="H39" i="26"/>
  <c r="H38" i="26"/>
  <c r="H37" i="26"/>
  <c r="H36" i="26"/>
  <c r="H35" i="26"/>
  <c r="H34" i="26"/>
  <c r="H33" i="26"/>
  <c r="H32" i="26"/>
  <c r="H31" i="26"/>
  <c r="H30" i="26"/>
  <c r="H29" i="26"/>
  <c r="H28" i="26"/>
  <c r="H27" i="26"/>
  <c r="H26" i="26"/>
  <c r="H25" i="26"/>
  <c r="H24" i="26"/>
  <c r="H23" i="26"/>
  <c r="H22" i="26"/>
  <c r="H21" i="26"/>
  <c r="H20" i="26"/>
  <c r="H19" i="26"/>
  <c r="H18" i="26"/>
  <c r="H17" i="26"/>
  <c r="H16" i="26"/>
  <c r="H15" i="26"/>
  <c r="H14" i="26"/>
  <c r="H13" i="26"/>
  <c r="F12" i="26"/>
  <c r="E78" i="26" s="1"/>
  <c r="E34" i="34" l="1"/>
  <c r="G60" i="32"/>
  <c r="E53" i="31"/>
  <c r="E60" i="27"/>
  <c r="G60" i="27"/>
  <c r="E69" i="30"/>
  <c r="G54" i="31"/>
  <c r="E45" i="33"/>
  <c r="E81" i="35"/>
  <c r="F81" i="35" s="1"/>
  <c r="E82" i="35"/>
  <c r="F82" i="35" s="1"/>
  <c r="E83" i="35"/>
  <c r="F83" i="35" s="1"/>
  <c r="E84" i="35"/>
  <c r="F84" i="35" s="1"/>
  <c r="E86" i="35"/>
  <c r="F86" i="35" s="1"/>
  <c r="G81" i="35"/>
  <c r="H81" i="35" s="1"/>
  <c r="G82" i="35"/>
  <c r="H82" i="35" s="1"/>
  <c r="G83" i="35"/>
  <c r="H83" i="35" s="1"/>
  <c r="G84" i="35"/>
  <c r="H84" i="35" s="1"/>
  <c r="G85" i="35"/>
  <c r="H85" i="35" s="1"/>
  <c r="E29" i="34"/>
  <c r="E30" i="34"/>
  <c r="E31" i="34"/>
  <c r="E32" i="34"/>
  <c r="E33" i="34"/>
  <c r="E40" i="33"/>
  <c r="E41" i="33"/>
  <c r="E42" i="33"/>
  <c r="E43" i="33"/>
  <c r="E44" i="33"/>
  <c r="E55" i="32"/>
  <c r="E56" i="32"/>
  <c r="E57" i="32"/>
  <c r="E58" i="32"/>
  <c r="E59" i="32"/>
  <c r="G55" i="32"/>
  <c r="G56" i="32"/>
  <c r="G57" i="32"/>
  <c r="G58" i="32"/>
  <c r="G59" i="32"/>
  <c r="E54" i="31"/>
  <c r="E49" i="31"/>
  <c r="E50" i="31"/>
  <c r="E51" i="31"/>
  <c r="E52" i="31"/>
  <c r="G49" i="31"/>
  <c r="G50" i="31"/>
  <c r="G51" i="31"/>
  <c r="G52" i="31"/>
  <c r="G53" i="31"/>
  <c r="E70" i="30"/>
  <c r="E66" i="30"/>
  <c r="E67" i="30"/>
  <c r="E68" i="30"/>
  <c r="E71" i="30"/>
  <c r="E70" i="29"/>
  <c r="E74" i="29"/>
  <c r="E71" i="29"/>
  <c r="E72" i="29"/>
  <c r="E73" i="29"/>
  <c r="E56" i="28"/>
  <c r="E52" i="28"/>
  <c r="E53" i="28"/>
  <c r="E54" i="28"/>
  <c r="E55" i="28"/>
  <c r="G52" i="28"/>
  <c r="G53" i="28"/>
  <c r="G54" i="28"/>
  <c r="G55" i="28"/>
  <c r="G56" i="28"/>
  <c r="E56" i="27"/>
  <c r="E58" i="27"/>
  <c r="E55" i="27"/>
  <c r="E57" i="27"/>
  <c r="E59" i="27"/>
  <c r="G55" i="27"/>
  <c r="G56" i="27"/>
  <c r="G57" i="27"/>
  <c r="G58" i="27"/>
  <c r="G59" i="27"/>
  <c r="E74" i="26"/>
  <c r="E77" i="26"/>
  <c r="E75" i="26"/>
  <c r="E76" i="26"/>
  <c r="E79" i="26"/>
  <c r="H75" i="25"/>
  <c r="F75" i="25"/>
  <c r="H77" i="25"/>
  <c r="F77" i="25"/>
  <c r="H76" i="25"/>
  <c r="F76" i="25"/>
  <c r="H74" i="25"/>
  <c r="F74" i="25"/>
  <c r="H73" i="25"/>
  <c r="F73" i="25"/>
  <c r="H72" i="25"/>
  <c r="F72" i="25"/>
  <c r="H71" i="25"/>
  <c r="F71" i="25"/>
  <c r="H70" i="25"/>
  <c r="F70" i="25"/>
  <c r="H69" i="25"/>
  <c r="F69" i="25"/>
  <c r="H68" i="25"/>
  <c r="F68" i="25"/>
  <c r="H67" i="25"/>
  <c r="F67" i="25"/>
  <c r="H66" i="25"/>
  <c r="F66" i="25"/>
  <c r="H65" i="25"/>
  <c r="F65" i="25"/>
  <c r="H64" i="25"/>
  <c r="F64" i="25"/>
  <c r="H63" i="25"/>
  <c r="F63" i="25"/>
  <c r="H62" i="25"/>
  <c r="F62" i="25"/>
  <c r="H61" i="25"/>
  <c r="F61" i="25"/>
  <c r="H60" i="25"/>
  <c r="F60" i="25"/>
  <c r="H59" i="25"/>
  <c r="F59" i="25"/>
  <c r="H58" i="25"/>
  <c r="F58" i="25"/>
  <c r="H57" i="25"/>
  <c r="F57" i="25"/>
  <c r="H56" i="25"/>
  <c r="F56" i="25"/>
  <c r="H55" i="25"/>
  <c r="F55" i="25"/>
  <c r="H54" i="25"/>
  <c r="F54" i="25"/>
  <c r="H53" i="25"/>
  <c r="F53" i="25"/>
  <c r="H52" i="25"/>
  <c r="F52" i="25"/>
  <c r="H51" i="25"/>
  <c r="F51" i="25"/>
  <c r="H50" i="25"/>
  <c r="F50" i="25"/>
  <c r="H49" i="25"/>
  <c r="F49" i="25"/>
  <c r="H48" i="25"/>
  <c r="F48" i="25"/>
  <c r="H47" i="25"/>
  <c r="F47" i="25"/>
  <c r="H46" i="25"/>
  <c r="F46" i="25"/>
  <c r="H45" i="25"/>
  <c r="F45" i="25"/>
  <c r="H44" i="25"/>
  <c r="F44" i="25"/>
  <c r="H43" i="25"/>
  <c r="F43" i="25"/>
  <c r="H42" i="25"/>
  <c r="F42" i="25"/>
  <c r="H41" i="25"/>
  <c r="F41" i="25"/>
  <c r="H40" i="25"/>
  <c r="F40" i="25"/>
  <c r="H39" i="25"/>
  <c r="F39" i="25"/>
  <c r="H38" i="25"/>
  <c r="F38" i="25"/>
  <c r="H37" i="25"/>
  <c r="F37" i="25"/>
  <c r="H36" i="25"/>
  <c r="F36" i="25"/>
  <c r="H35" i="25"/>
  <c r="F35" i="25"/>
  <c r="H34" i="25"/>
  <c r="F34" i="25"/>
  <c r="H33" i="25"/>
  <c r="F33" i="25"/>
  <c r="H32" i="25"/>
  <c r="F32" i="25"/>
  <c r="H31" i="25"/>
  <c r="F31" i="25"/>
  <c r="H30" i="25"/>
  <c r="F30" i="25"/>
  <c r="H29" i="25"/>
  <c r="F29" i="25"/>
  <c r="H28" i="25"/>
  <c r="F28" i="25"/>
  <c r="H27" i="25"/>
  <c r="F27" i="25"/>
  <c r="H26" i="25"/>
  <c r="F26" i="25"/>
  <c r="H25" i="25"/>
  <c r="F25" i="25"/>
  <c r="H24" i="25"/>
  <c r="F24" i="25"/>
  <c r="H23" i="25"/>
  <c r="F23" i="25"/>
  <c r="H22" i="25"/>
  <c r="F22" i="25"/>
  <c r="H21" i="25"/>
  <c r="F21" i="25"/>
  <c r="H20" i="25"/>
  <c r="F20" i="25"/>
  <c r="H19" i="25"/>
  <c r="F19" i="25"/>
  <c r="H18" i="25"/>
  <c r="F18" i="25"/>
  <c r="H17" i="25"/>
  <c r="F17" i="25"/>
  <c r="H16" i="25"/>
  <c r="F16" i="25"/>
  <c r="H15" i="25"/>
  <c r="F15" i="25"/>
  <c r="H14" i="25"/>
  <c r="F14" i="25"/>
  <c r="H13" i="25"/>
  <c r="F13" i="25"/>
  <c r="H12" i="25"/>
  <c r="G86" i="25" s="1"/>
  <c r="H86" i="25" s="1"/>
  <c r="F12" i="25"/>
  <c r="E86" i="25" l="1"/>
  <c r="F86" i="25" s="1"/>
  <c r="E81" i="25"/>
  <c r="F81" i="25" s="1"/>
  <c r="G81" i="25"/>
  <c r="H81" i="25" s="1"/>
  <c r="E82" i="25"/>
  <c r="F82" i="25" s="1"/>
  <c r="G82" i="25"/>
  <c r="H82" i="25" s="1"/>
  <c r="E83" i="25"/>
  <c r="F83" i="25" s="1"/>
  <c r="G83" i="25"/>
  <c r="H83" i="25" s="1"/>
  <c r="E84" i="25"/>
  <c r="F84" i="25" s="1"/>
  <c r="G84" i="25"/>
  <c r="H84" i="25" s="1"/>
  <c r="E85" i="25"/>
  <c r="F85" i="25" s="1"/>
  <c r="G85" i="25"/>
  <c r="H85" i="25" s="1"/>
  <c r="D93" i="24"/>
  <c r="D8" i="24" l="1"/>
  <c r="E8" i="24"/>
  <c r="F8" i="24" l="1"/>
  <c r="D102" i="24"/>
  <c r="D75" i="24"/>
  <c r="D98" i="24"/>
  <c r="D76" i="24"/>
  <c r="D56" i="24"/>
  <c r="D57" i="24"/>
  <c r="D33" i="24"/>
  <c r="D34" i="24"/>
</calcChain>
</file>

<file path=xl/sharedStrings.xml><?xml version="1.0" encoding="utf-8"?>
<sst xmlns="http://schemas.openxmlformats.org/spreadsheetml/2006/main" count="1627" uniqueCount="956">
  <si>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</si>
  <si>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</si>
  <si>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</si>
  <si>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</si>
  <si>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</si>
  <si>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</si>
  <si>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</si>
  <si>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</si>
  <si>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</si>
  <si>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</si>
  <si>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</si>
  <si>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</si>
  <si>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</si>
  <si>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</si>
  <si>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</si>
  <si>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</si>
  <si>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</si>
  <si>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</si>
  <si>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</si>
  <si>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</si>
  <si>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</si>
  <si>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</si>
  <si>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</si>
  <si>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</si>
  <si>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</si>
  <si>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</si>
  <si>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</si>
  <si>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</si>
  <si>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</si>
  <si>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</si>
  <si>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</si>
  <si>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</si>
  <si>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</si>
  <si>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</si>
  <si>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</si>
  <si>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</si>
  <si>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</si>
  <si>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</si>
  <si>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</si>
  <si>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</si>
  <si>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</si>
  <si>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</si>
  <si>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</si>
  <si>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</si>
  <si>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</si>
  <si>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</si>
  <si>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</si>
  <si>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</si>
  <si>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</si>
  <si>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</si>
  <si>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</si>
  <si>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</si>
  <si>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</si>
  <si>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</si>
  <si>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</si>
  <si>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</si>
  <si>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</si>
  <si>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</si>
  <si>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</si>
  <si>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</si>
  <si>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</si>
  <si>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</si>
  <si>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</si>
  <si>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</si>
  <si>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</si>
  <si>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</si>
  <si>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</si>
  <si>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</si>
  <si>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</si>
  <si>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</si>
  <si>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</si>
  <si>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</si>
  <si>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</si>
  <si>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</si>
  <si>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</si>
  <si>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</si>
  <si>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</si>
  <si>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</si>
  <si>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</si>
  <si>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</si>
  <si>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</si>
  <si>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</si>
  <si>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</si>
  <si>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</si>
  <si>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</si>
  <si>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</si>
  <si>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</si>
  <si>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</si>
  <si>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</si>
  <si>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</si>
  <si>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</si>
  <si>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</si>
  <si>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</si>
  <si>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</si>
  <si>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</si>
  <si>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</si>
  <si>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</si>
  <si>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</si>
  <si>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</si>
  <si>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</si>
  <si>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</si>
  <si>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</si>
  <si>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</si>
  <si>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</si>
  <si>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</si>
  <si>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</si>
  <si>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</si>
  <si>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</si>
  <si>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</si>
  <si>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</si>
  <si>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</si>
  <si>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</si>
  <si>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</si>
  <si>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</si>
  <si>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</si>
  <si>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</si>
  <si>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</si>
  <si>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</si>
  <si>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</si>
  <si>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</si>
  <si>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</si>
  <si>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</si>
  <si>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</si>
  <si>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</si>
  <si>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</si>
  <si>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</si>
  <si>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</si>
  <si>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</si>
  <si>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</si>
  <si>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</si>
  <si>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</si>
  <si>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</si>
  <si>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</si>
  <si>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</si>
  <si>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</si>
  <si>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</si>
  <si>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</si>
  <si>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</si>
  <si>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</si>
  <si>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</si>
  <si>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</si>
  <si>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</si>
  <si>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</si>
  <si>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</si>
  <si>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</si>
  <si>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</si>
  <si>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</si>
  <si>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</si>
  <si>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</si>
  <si>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</si>
  <si>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</si>
  <si>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</si>
  <si>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</si>
  <si>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</si>
  <si>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</si>
  <si>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</si>
  <si>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TP. Hồ Chí Minh, ngày      tháng      năm 20</t>
  </si>
  <si>
    <t>PHÒNG TTGD - CTSV                QUẢN LÝ SV</t>
  </si>
  <si>
    <t>LỚP TRƯỞNG</t>
  </si>
  <si>
    <r>
      <t>Học kỳ: I Năm học: 2021 - 2022</t>
    </r>
    <r>
      <rPr>
        <sz val="14"/>
        <rFont val="Times New Roman"/>
        <family val="1"/>
      </rPr>
      <t xml:space="preserve"> </t>
    </r>
  </si>
  <si>
    <t xml:space="preserve">Lớp: 21C1-CMT1  Sĩ số:          Khoa: Công nghệ thông tin                                               </t>
  </si>
  <si>
    <t xml:space="preserve">Lớp:             Sĩ số:          Khoa: Công nghệ thông tin                                               </t>
  </si>
  <si>
    <t>21004159</t>
  </si>
  <si>
    <t>Phạm Văn</t>
  </si>
  <si>
    <t>An</t>
  </si>
  <si>
    <t>21003778</t>
  </si>
  <si>
    <t>Trần Quốc</t>
  </si>
  <si>
    <t>21001589</t>
  </si>
  <si>
    <t>Nguyễn Ngọc Lan</t>
  </si>
  <si>
    <t>Anh</t>
  </si>
  <si>
    <t>Bảo</t>
  </si>
  <si>
    <t>21004489</t>
  </si>
  <si>
    <t>Võ Phan Minh</t>
  </si>
  <si>
    <t>Bình</t>
  </si>
  <si>
    <t>21003226</t>
  </si>
  <si>
    <t>Lê Đinh Minh</t>
  </si>
  <si>
    <t>Đạt</t>
  </si>
  <si>
    <t>Đức</t>
  </si>
  <si>
    <t>21001304</t>
  </si>
  <si>
    <t>Ngô Đức</t>
  </si>
  <si>
    <t>Dũng</t>
  </si>
  <si>
    <t>21000418</t>
  </si>
  <si>
    <t>Bùi Thiên</t>
  </si>
  <si>
    <t>Dương</t>
  </si>
  <si>
    <t>21001237</t>
  </si>
  <si>
    <t>Đặng Nguyễn Phúc</t>
  </si>
  <si>
    <t>Duy</t>
  </si>
  <si>
    <t>21004317</t>
  </si>
  <si>
    <t>Lê Hữu</t>
  </si>
  <si>
    <t>21003803</t>
  </si>
  <si>
    <t>Mạc Chí</t>
  </si>
  <si>
    <t>Hải</t>
  </si>
  <si>
    <t>21003365</t>
  </si>
  <si>
    <t>Nguyễn Vũ Ngọc</t>
  </si>
  <si>
    <t>Hạnh</t>
  </si>
  <si>
    <t>21004043</t>
  </si>
  <si>
    <t>Dương Anh</t>
  </si>
  <si>
    <t>Hào</t>
  </si>
  <si>
    <t>21003846</t>
  </si>
  <si>
    <t>Dương Thuận</t>
  </si>
  <si>
    <t>21002850</t>
  </si>
  <si>
    <t>Lâm Nguyễn Lê</t>
  </si>
  <si>
    <t>Hiền</t>
  </si>
  <si>
    <t>21001097</t>
  </si>
  <si>
    <t>Trương Quốc Huy</t>
  </si>
  <si>
    <t>Hoàng</t>
  </si>
  <si>
    <t>21001513</t>
  </si>
  <si>
    <t>Nguyễn Quốc</t>
  </si>
  <si>
    <t>Hưng</t>
  </si>
  <si>
    <t>21004286</t>
  </si>
  <si>
    <t>Đặng Hoàng</t>
  </si>
  <si>
    <t>Huy</t>
  </si>
  <si>
    <t>21004466</t>
  </si>
  <si>
    <t>Nguyễn Lê An</t>
  </si>
  <si>
    <t>Khang</t>
  </si>
  <si>
    <t>21003728</t>
  </si>
  <si>
    <t>Nguyễn Ngô Mạnh</t>
  </si>
  <si>
    <t>21003456</t>
  </si>
  <si>
    <t>Bùi Quốc</t>
  </si>
  <si>
    <t>Khánh</t>
  </si>
  <si>
    <t>21004122</t>
  </si>
  <si>
    <t>Phạm Thái Anh</t>
  </si>
  <si>
    <t>Khôi</t>
  </si>
  <si>
    <t>21003683</t>
  </si>
  <si>
    <t>Đặng Tuấn</t>
  </si>
  <si>
    <t>Kiệt</t>
  </si>
  <si>
    <t>21003017</t>
  </si>
  <si>
    <t>Huỳnh Quang</t>
  </si>
  <si>
    <t>Lộc</t>
  </si>
  <si>
    <t>21002624</t>
  </si>
  <si>
    <t>Dương Vĩnh</t>
  </si>
  <si>
    <t>Long</t>
  </si>
  <si>
    <t>21000848</t>
  </si>
  <si>
    <t>Nguyễn Trần Khải</t>
  </si>
  <si>
    <t>Minh</t>
  </si>
  <si>
    <t>21003650</t>
  </si>
  <si>
    <t>Tô Văn</t>
  </si>
  <si>
    <t>Ngân</t>
  </si>
  <si>
    <t>21001085</t>
  </si>
  <si>
    <t>Vũ Văn</t>
  </si>
  <si>
    <t>Nghiêm</t>
  </si>
  <si>
    <t>21002820</t>
  </si>
  <si>
    <t>Trịnh Hoàng</t>
  </si>
  <si>
    <t>Nguyên</t>
  </si>
  <si>
    <t>21000781</t>
  </si>
  <si>
    <t>Nguyễn Chí</t>
  </si>
  <si>
    <t>Nhân</t>
  </si>
  <si>
    <t>21004494</t>
  </si>
  <si>
    <t>Trần Minh</t>
  </si>
  <si>
    <t>Phi</t>
  </si>
  <si>
    <t>21000673</t>
  </si>
  <si>
    <t>Liễu Thanh</t>
  </si>
  <si>
    <t>Phong</t>
  </si>
  <si>
    <t>21004167</t>
  </si>
  <si>
    <t>Trần Anh</t>
  </si>
  <si>
    <t>21003468</t>
  </si>
  <si>
    <t>Hà Phạm Gia</t>
  </si>
  <si>
    <t>Phúc</t>
  </si>
  <si>
    <t>21003865</t>
  </si>
  <si>
    <t>Trần Lê Bảo</t>
  </si>
  <si>
    <t>21003387</t>
  </si>
  <si>
    <t>Vũ Hoàng</t>
  </si>
  <si>
    <t>21003158</t>
  </si>
  <si>
    <t>Võ Hoàng Minh</t>
  </si>
  <si>
    <t>Quân</t>
  </si>
  <si>
    <t>21003900</t>
  </si>
  <si>
    <t>Võ Phạm Xuân</t>
  </si>
  <si>
    <t>Quang</t>
  </si>
  <si>
    <t>21000986</t>
  </si>
  <si>
    <t>Nguyễn Tấn</t>
  </si>
  <si>
    <t>Sang</t>
  </si>
  <si>
    <t>21004474</t>
  </si>
  <si>
    <t>Lê Văn</t>
  </si>
  <si>
    <t>Tài</t>
  </si>
  <si>
    <t>21003036</t>
  </si>
  <si>
    <t>Nguyễn Anh</t>
  </si>
  <si>
    <t>21003366</t>
  </si>
  <si>
    <t>Phạm Tú</t>
  </si>
  <si>
    <t>21002730</t>
  </si>
  <si>
    <t>Cù Huy Đức</t>
  </si>
  <si>
    <t>Thắng</t>
  </si>
  <si>
    <t>21004662</t>
  </si>
  <si>
    <t>Đặng Quốc</t>
  </si>
  <si>
    <t>21004056</t>
  </si>
  <si>
    <t>Nguyễn Đình</t>
  </si>
  <si>
    <t>21003583</t>
  </si>
  <si>
    <t>Trần Đại</t>
  </si>
  <si>
    <t>Thành</t>
  </si>
  <si>
    <t>21002812</t>
  </si>
  <si>
    <t>Thái</t>
  </si>
  <si>
    <t>Thiện</t>
  </si>
  <si>
    <t>21002193</t>
  </si>
  <si>
    <t>Thịnh</t>
  </si>
  <si>
    <t>21001255</t>
  </si>
  <si>
    <t>Nguyễn Xuân</t>
  </si>
  <si>
    <t>Thơ</t>
  </si>
  <si>
    <t>21001897</t>
  </si>
  <si>
    <t>Phạm Trường</t>
  </si>
  <si>
    <t>Thọ</t>
  </si>
  <si>
    <t>21004650</t>
  </si>
  <si>
    <t>Thuận</t>
  </si>
  <si>
    <t>21003159</t>
  </si>
  <si>
    <t>Trí</t>
  </si>
  <si>
    <t>21003801</t>
  </si>
  <si>
    <t>21003796</t>
  </si>
  <si>
    <t>Phạm Huỳnh Anh</t>
  </si>
  <si>
    <t>Tuấn</t>
  </si>
  <si>
    <t>21003978</t>
  </si>
  <si>
    <t>Lê Thanh</t>
  </si>
  <si>
    <t>Tùng</t>
  </si>
  <si>
    <t>21003076</t>
  </si>
  <si>
    <t>Tường</t>
  </si>
  <si>
    <t>21004055</t>
  </si>
  <si>
    <t>Ngô Thành</t>
  </si>
  <si>
    <t>Việt</t>
  </si>
  <si>
    <t>21004606</t>
  </si>
  <si>
    <t>21002853</t>
  </si>
  <si>
    <t>Phan Tuấn</t>
  </si>
  <si>
    <t>Vũ</t>
  </si>
  <si>
    <t>21000877</t>
  </si>
  <si>
    <t>La Chí</t>
  </si>
  <si>
    <t>Vỹ</t>
  </si>
  <si>
    <t>21002770</t>
  </si>
  <si>
    <t>Chiến</t>
  </si>
  <si>
    <t>21003280</t>
  </si>
  <si>
    <t>Hoàng Văn</t>
  </si>
  <si>
    <t>Chính</t>
  </si>
  <si>
    <t>21002111</t>
  </si>
  <si>
    <t>Lê Thị Xuân</t>
  </si>
  <si>
    <t>Đào</t>
  </si>
  <si>
    <t>21001975</t>
  </si>
  <si>
    <t>Nguyễn Lê Phước</t>
  </si>
  <si>
    <t>21002789</t>
  </si>
  <si>
    <t>Phạm Hoài</t>
  </si>
  <si>
    <t>21002617</t>
  </si>
  <si>
    <t>Trần Trí</t>
  </si>
  <si>
    <t>21001326</t>
  </si>
  <si>
    <t>Ngô Trung</t>
  </si>
  <si>
    <t>Hậu</t>
  </si>
  <si>
    <t>21003135</t>
  </si>
  <si>
    <t>21004550</t>
  </si>
  <si>
    <t>Đỗ Thanh</t>
  </si>
  <si>
    <t>21001571</t>
  </si>
  <si>
    <t>Huỳnh Nhựt</t>
  </si>
  <si>
    <t>21001197</t>
  </si>
  <si>
    <t>Ngô Xuân</t>
  </si>
  <si>
    <t>21001637</t>
  </si>
  <si>
    <t>Nguyễn Hoàng</t>
  </si>
  <si>
    <t>21001106</t>
  </si>
  <si>
    <t>Lê Quang</t>
  </si>
  <si>
    <t>Huỳnh</t>
  </si>
  <si>
    <t>21001635</t>
  </si>
  <si>
    <t>Dương Ngô Duy</t>
  </si>
  <si>
    <t>21002033</t>
  </si>
  <si>
    <t>Đinh Huy</t>
  </si>
  <si>
    <t>21001605</t>
  </si>
  <si>
    <t>Nguyễn Tuấn</t>
  </si>
  <si>
    <t>21001694</t>
  </si>
  <si>
    <t>Nguyễn Thành</t>
  </si>
  <si>
    <t>Luân</t>
  </si>
  <si>
    <t>21001532</t>
  </si>
  <si>
    <t>Trần Cát</t>
  </si>
  <si>
    <t>Lượng</t>
  </si>
  <si>
    <t>21002036</t>
  </si>
  <si>
    <t>Huỳnh Lê Hoàng</t>
  </si>
  <si>
    <t>21001215</t>
  </si>
  <si>
    <t>Hồ Viết</t>
  </si>
  <si>
    <t>Nam</t>
  </si>
  <si>
    <t>21001828</t>
  </si>
  <si>
    <t>21001210</t>
  </si>
  <si>
    <t>Lê Thị Yến</t>
  </si>
  <si>
    <t>Nhi</t>
  </si>
  <si>
    <t>21001566</t>
  </si>
  <si>
    <t>Nguyễn Đức</t>
  </si>
  <si>
    <t>Nhưng</t>
  </si>
  <si>
    <t>21001789</t>
  </si>
  <si>
    <t>Huỳnh Văn</t>
  </si>
  <si>
    <t>21000758</t>
  </si>
  <si>
    <t>Nguyễn Thị Thu</t>
  </si>
  <si>
    <t>Phượng</t>
  </si>
  <si>
    <t>21003053</t>
  </si>
  <si>
    <t>Lê Phạm Minh</t>
  </si>
  <si>
    <t>21002482</t>
  </si>
  <si>
    <t>Vòng Chí</t>
  </si>
  <si>
    <t>21003029</t>
  </si>
  <si>
    <t>Hà Trần Minh</t>
  </si>
  <si>
    <t>Quốc</t>
  </si>
  <si>
    <t>21004028</t>
  </si>
  <si>
    <t>Lê Văn Nhật</t>
  </si>
  <si>
    <t>Tân</t>
  </si>
  <si>
    <t>21002090</t>
  </si>
  <si>
    <t>Đỗ Hữu</t>
  </si>
  <si>
    <t>Tấn</t>
  </si>
  <si>
    <t>21001147</t>
  </si>
  <si>
    <t>Trần Thiên</t>
  </si>
  <si>
    <t>21001922</t>
  </si>
  <si>
    <t>Lâm Chí</t>
  </si>
  <si>
    <t>Thanh</t>
  </si>
  <si>
    <t>21003192</t>
  </si>
  <si>
    <t>Lê Nguyễn Đình</t>
  </si>
  <si>
    <t>21000353</t>
  </si>
  <si>
    <t>Thông</t>
  </si>
  <si>
    <t>21001701</t>
  </si>
  <si>
    <t>21001529</t>
  </si>
  <si>
    <t>Phạm Tiến</t>
  </si>
  <si>
    <t>Triều</t>
  </si>
  <si>
    <t>21001206</t>
  </si>
  <si>
    <t>Nguyễn Minh</t>
  </si>
  <si>
    <t>21004577</t>
  </si>
  <si>
    <t>Trương Trần Trung</t>
  </si>
  <si>
    <t>Tuyên</t>
  </si>
  <si>
    <t>21001525</t>
  </si>
  <si>
    <t>Phan Lê Trường</t>
  </si>
  <si>
    <t>Vy</t>
  </si>
  <si>
    <t>21004631</t>
  </si>
  <si>
    <t>Hoàng Công</t>
  </si>
  <si>
    <t>Bằng</t>
  </si>
  <si>
    <t>21004135</t>
  </si>
  <si>
    <t>Võ Thái</t>
  </si>
  <si>
    <t>21003620</t>
  </si>
  <si>
    <t>Hồ Văn</t>
  </si>
  <si>
    <t>Công</t>
  </si>
  <si>
    <t>21003378</t>
  </si>
  <si>
    <t>Nguyễn Ngọc Thanh</t>
  </si>
  <si>
    <t>Điền</t>
  </si>
  <si>
    <t>21003934</t>
  </si>
  <si>
    <t>Trần Hữu Tấn</t>
  </si>
  <si>
    <t>21004360</t>
  </si>
  <si>
    <t>Trần Văn</t>
  </si>
  <si>
    <t>Được</t>
  </si>
  <si>
    <t>21004232</t>
  </si>
  <si>
    <t>Hồng Thái</t>
  </si>
  <si>
    <t>21004184</t>
  </si>
  <si>
    <t>Nguyễn Gia</t>
  </si>
  <si>
    <t>21003305</t>
  </si>
  <si>
    <t>Văn Khải</t>
  </si>
  <si>
    <t>21004439</t>
  </si>
  <si>
    <t>Lư Lễ</t>
  </si>
  <si>
    <t>Hán</t>
  </si>
  <si>
    <t>21003723</t>
  </si>
  <si>
    <t>Lê Bá Nhật</t>
  </si>
  <si>
    <t>21000773</t>
  </si>
  <si>
    <t>Huỳnh Nguyễn Gia</t>
  </si>
  <si>
    <t>21004371</t>
  </si>
  <si>
    <t>Quảng Tấn</t>
  </si>
  <si>
    <t>21004052</t>
  </si>
  <si>
    <t>Trần Hoàng</t>
  </si>
  <si>
    <t>21004638</t>
  </si>
  <si>
    <t>Trần Phi</t>
  </si>
  <si>
    <t>21004582</t>
  </si>
  <si>
    <t>Lê Thành</t>
  </si>
  <si>
    <t>21004297</t>
  </si>
  <si>
    <t>Trần Hạo</t>
  </si>
  <si>
    <t>21003734</t>
  </si>
  <si>
    <t>Nguyễn Ngọc Lễ</t>
  </si>
  <si>
    <t>Nghĩa</t>
  </si>
  <si>
    <t>21004059</t>
  </si>
  <si>
    <t>Nguyễn Trọng</t>
  </si>
  <si>
    <t>21004666</t>
  </si>
  <si>
    <t>Lê Hiếu</t>
  </si>
  <si>
    <t>21003939</t>
  </si>
  <si>
    <t>Lư Hồng</t>
  </si>
  <si>
    <t>Nhật</t>
  </si>
  <si>
    <t>21003991</t>
  </si>
  <si>
    <t>Tô Trường</t>
  </si>
  <si>
    <t>21001162</t>
  </si>
  <si>
    <t>Lữ Văn</t>
  </si>
  <si>
    <t>Phước</t>
  </si>
  <si>
    <t>21004038</t>
  </si>
  <si>
    <t>Lê Thế</t>
  </si>
  <si>
    <t>Phương</t>
  </si>
  <si>
    <t>21003938</t>
  </si>
  <si>
    <t>Nguyễn Trần</t>
  </si>
  <si>
    <t>21003856</t>
  </si>
  <si>
    <t>Nguyễn Phú</t>
  </si>
  <si>
    <t>21003343</t>
  </si>
  <si>
    <t>Phạm Hữu</t>
  </si>
  <si>
    <t>21003600</t>
  </si>
  <si>
    <t>21001371</t>
  </si>
  <si>
    <t>Phạm Duy</t>
  </si>
  <si>
    <t>Sĩ</t>
  </si>
  <si>
    <t>21003952</t>
  </si>
  <si>
    <t>Võ Quốc</t>
  </si>
  <si>
    <t>Thiên</t>
  </si>
  <si>
    <t>21003886</t>
  </si>
  <si>
    <t>Nguyễn Văn</t>
  </si>
  <si>
    <t>21004748</t>
  </si>
  <si>
    <t>Phạm Cát</t>
  </si>
  <si>
    <t>Tiên</t>
  </si>
  <si>
    <t>Tiến</t>
  </si>
  <si>
    <t>21003926</t>
  </si>
  <si>
    <t>Nguyễn Đăng Minh</t>
  </si>
  <si>
    <t>21003433</t>
  </si>
  <si>
    <t>Triết</t>
  </si>
  <si>
    <t>21004044</t>
  </si>
  <si>
    <t>Lê Nguyễn Anh</t>
  </si>
  <si>
    <t>Tú</t>
  </si>
  <si>
    <t>21004078</t>
  </si>
  <si>
    <t>Phạm Tấn</t>
  </si>
  <si>
    <t>Tuân</t>
  </si>
  <si>
    <t>21003953</t>
  </si>
  <si>
    <t>Bùi Võ Anh</t>
  </si>
  <si>
    <t xml:space="preserve">Lớp: 21C1-TKĐ2  Sĩ số:          Khoa: Công nghệ thông tin                                               </t>
  </si>
  <si>
    <t xml:space="preserve">Lớp: 21C1-QTM1  Sĩ số:          Khoa: Công nghệ thông tin                                               </t>
  </si>
  <si>
    <t xml:space="preserve">Lớp: 21C1-TKW1  Sĩ số:          Khoa: Công nghệ thông tin                                               </t>
  </si>
  <si>
    <t xml:space="preserve">Lớp: 21C3-LTM1  Sĩ số:          Khoa: Công nghệ thông tin                                               </t>
  </si>
  <si>
    <t xml:space="preserve">Lớp: 21C7-LTM1  Sĩ số:          Khoa: Công nghệ thông tin                                               </t>
  </si>
  <si>
    <t>21002288</t>
  </si>
  <si>
    <t>Lê Bá Trọng</t>
  </si>
  <si>
    <t>Ân</t>
  </si>
  <si>
    <t>21000888</t>
  </si>
  <si>
    <t>Mai Phạm Phương</t>
  </si>
  <si>
    <t>21001469</t>
  </si>
  <si>
    <t>Phạm Quân</t>
  </si>
  <si>
    <t>21001821</t>
  </si>
  <si>
    <t>Dương Quốc</t>
  </si>
  <si>
    <t>21002718</t>
  </si>
  <si>
    <t>Chinh</t>
  </si>
  <si>
    <t>21000455</t>
  </si>
  <si>
    <t>Bùi Quang</t>
  </si>
  <si>
    <t>Đông</t>
  </si>
  <si>
    <t>21000859</t>
  </si>
  <si>
    <t>Đinh Văn</t>
  </si>
  <si>
    <t>Duẩn</t>
  </si>
  <si>
    <t>21002556</t>
  </si>
  <si>
    <t>21001778</t>
  </si>
  <si>
    <t>Nguyễn Phạm Trường</t>
  </si>
  <si>
    <t>Giang</t>
  </si>
  <si>
    <t>21000386</t>
  </si>
  <si>
    <t>Dương Bính</t>
  </si>
  <si>
    <t>Hào</t>
  </si>
  <si>
    <t>21002059</t>
  </si>
  <si>
    <t>Lý Lê Trung</t>
  </si>
  <si>
    <t>Hiếu</t>
  </si>
  <si>
    <t>21002529</t>
  </si>
  <si>
    <t>Khổng Hưng</t>
  </si>
  <si>
    <t>Hoà</t>
  </si>
  <si>
    <t>21002425</t>
  </si>
  <si>
    <t>Nguyễn Hồ Văn</t>
  </si>
  <si>
    <t>Hòa</t>
  </si>
  <si>
    <t>21000554</t>
  </si>
  <si>
    <t>Trần Nguyễn Thanh</t>
  </si>
  <si>
    <t>21000332</t>
  </si>
  <si>
    <t>Nguyễn Thị Quỳnh</t>
  </si>
  <si>
    <t>Hương</t>
  </si>
  <si>
    <t>21002456</t>
  </si>
  <si>
    <t>Đinh Công Quốc</t>
  </si>
  <si>
    <t>21000811</t>
  </si>
  <si>
    <t>Ngô Quang</t>
  </si>
  <si>
    <t>21001840</t>
  </si>
  <si>
    <t>Ngụy Thành</t>
  </si>
  <si>
    <t>21003151</t>
  </si>
  <si>
    <t>Võ Hoàng Gia</t>
  </si>
  <si>
    <t>21002818</t>
  </si>
  <si>
    <t>Đinh Cao</t>
  </si>
  <si>
    <t>21002497</t>
  </si>
  <si>
    <t>Đoàn Trọng</t>
  </si>
  <si>
    <t>21002726</t>
  </si>
  <si>
    <t>Phạm Thanh</t>
  </si>
  <si>
    <t>Khỏe</t>
  </si>
  <si>
    <t>Linh</t>
  </si>
  <si>
    <t>21002971</t>
  </si>
  <si>
    <t>Lê Công Thiên</t>
  </si>
  <si>
    <t>21001354</t>
  </si>
  <si>
    <t>Mạnh</t>
  </si>
  <si>
    <t>21004733</t>
  </si>
  <si>
    <t>Trần Võ Quang</t>
  </si>
  <si>
    <t>21001122</t>
  </si>
  <si>
    <t>21001730</t>
  </si>
  <si>
    <t>Bùi Thị</t>
  </si>
  <si>
    <t>Nhàn</t>
  </si>
  <si>
    <t>21001738</t>
  </si>
  <si>
    <t>21001257</t>
  </si>
  <si>
    <t>Võ Tường</t>
  </si>
  <si>
    <t>21001623</t>
  </si>
  <si>
    <t>Nguyễn Quỳnh</t>
  </si>
  <si>
    <t>Như</t>
  </si>
  <si>
    <t>21001395</t>
  </si>
  <si>
    <t>21002727</t>
  </si>
  <si>
    <t>Nguyễn Thanh</t>
  </si>
  <si>
    <t>21001973</t>
  </si>
  <si>
    <t>Bùi Hữu</t>
  </si>
  <si>
    <t>21000855</t>
  </si>
  <si>
    <t>21000943</t>
  </si>
  <si>
    <t>Hồ Nguyễn Minh</t>
  </si>
  <si>
    <t>21001962</t>
  </si>
  <si>
    <t>Nguyễn Thị Tú</t>
  </si>
  <si>
    <t>Quyên</t>
  </si>
  <si>
    <t>21002762</t>
  </si>
  <si>
    <t>Phạm Minh</t>
  </si>
  <si>
    <t>Tâm</t>
  </si>
  <si>
    <t>21001219</t>
  </si>
  <si>
    <t>Trần Phúc</t>
  </si>
  <si>
    <t>21001925</t>
  </si>
  <si>
    <t>Văn Phú</t>
  </si>
  <si>
    <t>21001551</t>
  </si>
  <si>
    <t>21001653</t>
  </si>
  <si>
    <t>Tạ Hoàng Quốc</t>
  </si>
  <si>
    <t>21001124</t>
  </si>
  <si>
    <t>Lê Gia</t>
  </si>
  <si>
    <t>21002722</t>
  </si>
  <si>
    <t>Lê Phước</t>
  </si>
  <si>
    <t>21001782</t>
  </si>
  <si>
    <t>21003046</t>
  </si>
  <si>
    <t>Nguyễn Hồng Quang</t>
  </si>
  <si>
    <t>21001874</t>
  </si>
  <si>
    <t>Châu Nhựt</t>
  </si>
  <si>
    <t>21002227</t>
  </si>
  <si>
    <t>Trần Trung</t>
  </si>
  <si>
    <t>Tín</t>
  </si>
  <si>
    <t>21003112</t>
  </si>
  <si>
    <t>Lê Bảo</t>
  </si>
  <si>
    <t>Toàn</t>
  </si>
  <si>
    <t>21001677</t>
  </si>
  <si>
    <t>Nguyễn Ngọc Phương</t>
  </si>
  <si>
    <t>21003124</t>
  </si>
  <si>
    <t>Huỳnh Hữu</t>
  </si>
  <si>
    <t>21000826</t>
  </si>
  <si>
    <t>Lê Minh</t>
  </si>
  <si>
    <t>21002981</t>
  </si>
  <si>
    <t>Tô Thanh</t>
  </si>
  <si>
    <t>21001158</t>
  </si>
  <si>
    <t>Lê Bá Khánh</t>
  </si>
  <si>
    <t>Trình</t>
  </si>
  <si>
    <t>21001916</t>
  </si>
  <si>
    <t>Pou Bry</t>
  </si>
  <si>
    <t>21002814</t>
  </si>
  <si>
    <t>Hồ Lương</t>
  </si>
  <si>
    <t>21000798</t>
  </si>
  <si>
    <t>21003912</t>
  </si>
  <si>
    <t>Nguyễn Huỳnh Quang</t>
  </si>
  <si>
    <t>21003730</t>
  </si>
  <si>
    <t>Trương Gia</t>
  </si>
  <si>
    <t>Chung</t>
  </si>
  <si>
    <t>21004053</t>
  </si>
  <si>
    <t>Trần Hữu</t>
  </si>
  <si>
    <t>21003256</t>
  </si>
  <si>
    <t>Trần Hải</t>
  </si>
  <si>
    <t>21004753</t>
  </si>
  <si>
    <t>Nguyễn Phương</t>
  </si>
  <si>
    <t>21001471</t>
  </si>
  <si>
    <t>Nguyễn Hồng</t>
  </si>
  <si>
    <t>21004618</t>
  </si>
  <si>
    <t>Nguyễn Phúc</t>
  </si>
  <si>
    <t>21003899</t>
  </si>
  <si>
    <t>Trần Lê Trung</t>
  </si>
  <si>
    <t>21004295</t>
  </si>
  <si>
    <t>Nguyễn Khánh</t>
  </si>
  <si>
    <t>21003153</t>
  </si>
  <si>
    <t>Nguyễn Sĩ</t>
  </si>
  <si>
    <t>21004104</t>
  </si>
  <si>
    <t>Phan Hà Quang</t>
  </si>
  <si>
    <t>21003904</t>
  </si>
  <si>
    <t>Tăng Đức</t>
  </si>
  <si>
    <t>21003725</t>
  </si>
  <si>
    <t>Nguyễn Thành Bảo</t>
  </si>
  <si>
    <t>21003605</t>
  </si>
  <si>
    <t>Trần Nguyễn Duy</t>
  </si>
  <si>
    <t>21004339</t>
  </si>
  <si>
    <t>Phạm Vũ Quang</t>
  </si>
  <si>
    <t>Khoa</t>
  </si>
  <si>
    <t>Lâm</t>
  </si>
  <si>
    <t>21004450</t>
  </si>
  <si>
    <t>Nguyễn Thị Mỹ</t>
  </si>
  <si>
    <t>21003601</t>
  </si>
  <si>
    <t>21003965</t>
  </si>
  <si>
    <t>Võ Thành</t>
  </si>
  <si>
    <t>21002753</t>
  </si>
  <si>
    <t>21003203</t>
  </si>
  <si>
    <t>Nguyễn Hữu</t>
  </si>
  <si>
    <t>21003885</t>
  </si>
  <si>
    <t>Nguyễn Trường</t>
  </si>
  <si>
    <t>21004014</t>
  </si>
  <si>
    <t>Lê Thị Kiều</t>
  </si>
  <si>
    <t>21003619</t>
  </si>
  <si>
    <t>Phan Kim</t>
  </si>
  <si>
    <t>21003299</t>
  </si>
  <si>
    <t>Bùi Trang Đông</t>
  </si>
  <si>
    <t>Nghi</t>
  </si>
  <si>
    <t>21004283</t>
  </si>
  <si>
    <t>Huỳnh Thị Thanh</t>
  </si>
  <si>
    <t>21003889</t>
  </si>
  <si>
    <t>Nguyễn Lê Hoàng</t>
  </si>
  <si>
    <t>21003985</t>
  </si>
  <si>
    <t>Nhựt</t>
  </si>
  <si>
    <t>Phát</t>
  </si>
  <si>
    <t>21003604</t>
  </si>
  <si>
    <t>Lư Huỳnh</t>
  </si>
  <si>
    <t>21004343</t>
  </si>
  <si>
    <t>Nguyễn Trần Minh</t>
  </si>
  <si>
    <t>21004029</t>
  </si>
  <si>
    <t>Nguyễn Phước</t>
  </si>
  <si>
    <t>21004188</t>
  </si>
  <si>
    <t>Lê Ngọc</t>
  </si>
  <si>
    <t>Sơn</t>
  </si>
  <si>
    <t>21004739</t>
  </si>
  <si>
    <t>Nguyễn Hoàng Thái</t>
  </si>
  <si>
    <t>21004649</t>
  </si>
  <si>
    <t>Nguyễn Trí</t>
  </si>
  <si>
    <t>21004250</t>
  </si>
  <si>
    <t>Trương Văn</t>
  </si>
  <si>
    <t>21003756</t>
  </si>
  <si>
    <t>Phạm Huỳnh Kim</t>
  </si>
  <si>
    <t>21003989</t>
  </si>
  <si>
    <t>Trần Tuấn</t>
  </si>
  <si>
    <t>21003828</t>
  </si>
  <si>
    <t>Lê Nguyễn Chí</t>
  </si>
  <si>
    <t>21004572</t>
  </si>
  <si>
    <t>Huỳnh Ngọc</t>
  </si>
  <si>
    <t>Thảo</t>
  </si>
  <si>
    <t>21003916</t>
  </si>
  <si>
    <t>Nguyễn Đặng Bảo</t>
  </si>
  <si>
    <t>21003336</t>
  </si>
  <si>
    <t>Thư</t>
  </si>
  <si>
    <t>21004132</t>
  </si>
  <si>
    <t>Võ Minh</t>
  </si>
  <si>
    <t>21003354</t>
  </si>
  <si>
    <t>21003895</t>
  </si>
  <si>
    <t>21001498</t>
  </si>
  <si>
    <t>Nguyễn Thị Thùy</t>
  </si>
  <si>
    <t>Trang</t>
  </si>
  <si>
    <t>21003763</t>
  </si>
  <si>
    <t>Đường Tôn</t>
  </si>
  <si>
    <t>21003453</t>
  </si>
  <si>
    <t>Phan Anh</t>
  </si>
  <si>
    <t>21001499</t>
  </si>
  <si>
    <t>Uyên</t>
  </si>
  <si>
    <t>21004452</t>
  </si>
  <si>
    <t>Trần Kim Phi</t>
  </si>
  <si>
    <t>Vân</t>
  </si>
  <si>
    <t>21004267</t>
  </si>
  <si>
    <t>Vấn</t>
  </si>
  <si>
    <t>21004133</t>
  </si>
  <si>
    <t>Thạch Mỹ</t>
  </si>
  <si>
    <t>Xuyên</t>
  </si>
  <si>
    <t>21001130</t>
  </si>
  <si>
    <t>Hồ Trọng</t>
  </si>
  <si>
    <t>21003482</t>
  </si>
  <si>
    <t>Nguyên Ngọc</t>
  </si>
  <si>
    <t>Chi</t>
  </si>
  <si>
    <t>21000310</t>
  </si>
  <si>
    <t>21003276</t>
  </si>
  <si>
    <t>21001511</t>
  </si>
  <si>
    <t>21003333</t>
  </si>
  <si>
    <t>21000905</t>
  </si>
  <si>
    <t>Bùi Phúc</t>
  </si>
  <si>
    <t>Khải</t>
  </si>
  <si>
    <t>21004410</t>
  </si>
  <si>
    <t>Cao Nguyễn Công</t>
  </si>
  <si>
    <t>Khanh</t>
  </si>
  <si>
    <t>21001598</t>
  </si>
  <si>
    <t>21001695</t>
  </si>
  <si>
    <t>Nguyễn Đăng</t>
  </si>
  <si>
    <t>21001773</t>
  </si>
  <si>
    <t>Lưu Vĩnh</t>
  </si>
  <si>
    <t>21004503</t>
  </si>
  <si>
    <t>21003850</t>
  </si>
  <si>
    <t>Mai Thành</t>
  </si>
  <si>
    <t>Lộc</t>
  </si>
  <si>
    <t>21003331</t>
  </si>
  <si>
    <t>Trần Đức</t>
  </si>
  <si>
    <t>Lương</t>
  </si>
  <si>
    <t>21003499</t>
  </si>
  <si>
    <t>Nguyễn Phạm Hùng</t>
  </si>
  <si>
    <t>21004643</t>
  </si>
  <si>
    <t>21004740</t>
  </si>
  <si>
    <t>Trần Quang</t>
  </si>
  <si>
    <t>21000385</t>
  </si>
  <si>
    <t>Nguyễn Thị Trầm</t>
  </si>
  <si>
    <t>My</t>
  </si>
  <si>
    <t>21001092</t>
  </si>
  <si>
    <t>Nguyễn Hồ Thanh</t>
  </si>
  <si>
    <t>Nhâm</t>
  </si>
  <si>
    <t>21004197</t>
  </si>
  <si>
    <t>Tô Thế</t>
  </si>
  <si>
    <t>21002502</t>
  </si>
  <si>
    <t>Lê Kim</t>
  </si>
  <si>
    <t>21001458</t>
  </si>
  <si>
    <t>Đoàn Minh</t>
  </si>
  <si>
    <t>21004196</t>
  </si>
  <si>
    <t>Lâm Triển</t>
  </si>
  <si>
    <t>21004085</t>
  </si>
  <si>
    <t>21003774</t>
  </si>
  <si>
    <t>Trần Thanh</t>
  </si>
  <si>
    <t>21003878</t>
  </si>
  <si>
    <t>Huỳnh Tấn</t>
  </si>
  <si>
    <t>Phú</t>
  </si>
  <si>
    <t>21003788</t>
  </si>
  <si>
    <t>Lê Quốc</t>
  </si>
  <si>
    <t>21001697</t>
  </si>
  <si>
    <t>Thạch Cảnh Minh</t>
  </si>
  <si>
    <t>21004130</t>
  </si>
  <si>
    <t>21000963</t>
  </si>
  <si>
    <t>Võ Trọng</t>
  </si>
  <si>
    <t>Tình</t>
  </si>
  <si>
    <t>21001050</t>
  </si>
  <si>
    <t>21000981</t>
  </si>
  <si>
    <t>Nguyễn Mạnh</t>
  </si>
  <si>
    <t>Trung</t>
  </si>
  <si>
    <t>21001787</t>
  </si>
  <si>
    <t>21004227</t>
  </si>
  <si>
    <t>21001820</t>
  </si>
  <si>
    <t>21003611</t>
  </si>
  <si>
    <t>Phạm Đăng Lê</t>
  </si>
  <si>
    <t>21003389</t>
  </si>
  <si>
    <t>21003455</t>
  </si>
  <si>
    <t>Nguyễn Long</t>
  </si>
  <si>
    <t>Cảnh</t>
  </si>
  <si>
    <t>Đại</t>
  </si>
  <si>
    <t>21003409</t>
  </si>
  <si>
    <t>21003676</t>
  </si>
  <si>
    <t>Trương Tấn</t>
  </si>
  <si>
    <t>21000249</t>
  </si>
  <si>
    <t>Đào Nhật</t>
  </si>
  <si>
    <t>21002518</t>
  </si>
  <si>
    <t>Nguyễn Tăng</t>
  </si>
  <si>
    <t>21001982</t>
  </si>
  <si>
    <t>Hưởng</t>
  </si>
  <si>
    <t>21001263</t>
  </si>
  <si>
    <t>Châu Quốc</t>
  </si>
  <si>
    <t>21003759</t>
  </si>
  <si>
    <t>Trần Công</t>
  </si>
  <si>
    <t>21004477</t>
  </si>
  <si>
    <t>Đỗ Quang</t>
  </si>
  <si>
    <t>21002843</t>
  </si>
  <si>
    <t>Lê Nguyễn Ngọc</t>
  </si>
  <si>
    <t>21003984</t>
  </si>
  <si>
    <t>21003724</t>
  </si>
  <si>
    <t>Lê Trung</t>
  </si>
  <si>
    <t>Kiên</t>
  </si>
  <si>
    <t>21001731</t>
  </si>
  <si>
    <t>Ngô Tùng</t>
  </si>
  <si>
    <t>21001896</t>
  </si>
  <si>
    <t>Vi Thị Bé</t>
  </si>
  <si>
    <t>Loan</t>
  </si>
  <si>
    <t>21001889</t>
  </si>
  <si>
    <t>Phạm Thành</t>
  </si>
  <si>
    <t>21002508</t>
  </si>
  <si>
    <t>Đỗ Thành</t>
  </si>
  <si>
    <t>21004559</t>
  </si>
  <si>
    <t>Phạm Phú</t>
  </si>
  <si>
    <t>21004100</t>
  </si>
  <si>
    <t>Mẫn</t>
  </si>
  <si>
    <t>21003609</t>
  </si>
  <si>
    <t>Mỹ</t>
  </si>
  <si>
    <t>21004015</t>
  </si>
  <si>
    <t>Nguyễn Ngô Hiệu</t>
  </si>
  <si>
    <t>Năng</t>
  </si>
  <si>
    <t>21002068</t>
  </si>
  <si>
    <t>21000949</t>
  </si>
  <si>
    <t>21002681</t>
  </si>
  <si>
    <t>Đỗ Ngọc</t>
  </si>
  <si>
    <t>21001837</t>
  </si>
  <si>
    <t>Quả</t>
  </si>
  <si>
    <t>21003690</t>
  </si>
  <si>
    <t>Trần Xuân Nam</t>
  </si>
  <si>
    <t>21003824</t>
  </si>
  <si>
    <t>Bạch Kiều Hoàng</t>
  </si>
  <si>
    <t>21000613</t>
  </si>
  <si>
    <t>21003890</t>
  </si>
  <si>
    <t>Lê Phúc</t>
  </si>
  <si>
    <t>21000935</t>
  </si>
  <si>
    <t>Thủ</t>
  </si>
  <si>
    <t>21002044</t>
  </si>
  <si>
    <t>Nguyễn Chí An</t>
  </si>
  <si>
    <t>21002324</t>
  </si>
  <si>
    <t>Lê Thị Huỳnh</t>
  </si>
  <si>
    <t>Thương</t>
  </si>
  <si>
    <t>21001194</t>
  </si>
  <si>
    <t>21004106</t>
  </si>
  <si>
    <t>Phạm Xuân</t>
  </si>
  <si>
    <t>Tính</t>
  </si>
  <si>
    <t>21002817</t>
  </si>
  <si>
    <t>21002800</t>
  </si>
  <si>
    <t>Tạ Nhựt</t>
  </si>
  <si>
    <t>Trường</t>
  </si>
  <si>
    <t>21003921</t>
  </si>
  <si>
    <t>Nguyễn Thiện</t>
  </si>
  <si>
    <t>21002515</t>
  </si>
  <si>
    <t>21000149</t>
  </si>
  <si>
    <t>Dương Vĩnh Phúc</t>
  </si>
  <si>
    <t>21000148</t>
  </si>
  <si>
    <t>21001696</t>
  </si>
  <si>
    <t>Trần Nguyễn Trí</t>
  </si>
  <si>
    <t>21003022</t>
  </si>
  <si>
    <t>21003806</t>
  </si>
  <si>
    <t>Hà Hiền</t>
  </si>
  <si>
    <t>Hùng</t>
  </si>
  <si>
    <t>21003891</t>
  </si>
  <si>
    <t>Lê Trường</t>
  </si>
  <si>
    <t>21001558</t>
  </si>
  <si>
    <t>Ngô Gia</t>
  </si>
  <si>
    <t>21004536</t>
  </si>
  <si>
    <t>21000003</t>
  </si>
  <si>
    <t>Đỗ Võ Duy</t>
  </si>
  <si>
    <t>Khương</t>
  </si>
  <si>
    <t>21003211</t>
  </si>
  <si>
    <t>Nguyễn Hoàng Anh</t>
  </si>
  <si>
    <t>21003309</t>
  </si>
  <si>
    <t>21000689</t>
  </si>
  <si>
    <t>Lợi</t>
  </si>
  <si>
    <t>21004051</t>
  </si>
  <si>
    <t>Đặng Thế</t>
  </si>
  <si>
    <t>21003083</t>
  </si>
  <si>
    <t>21001536</t>
  </si>
  <si>
    <t>Trần Nguyễn Bảo</t>
  </si>
  <si>
    <t>Ngọc</t>
  </si>
  <si>
    <t>21003196</t>
  </si>
  <si>
    <t>Nguyễn Trần Hồng</t>
  </si>
  <si>
    <t>21003338</t>
  </si>
  <si>
    <t>21003784</t>
  </si>
  <si>
    <t>Bùi Nguyễn Bảo</t>
  </si>
  <si>
    <t>21003330</t>
  </si>
  <si>
    <t>Cáp Hữu</t>
  </si>
  <si>
    <t>21004543</t>
  </si>
  <si>
    <t>21004072</t>
  </si>
  <si>
    <t>21001745</t>
  </si>
  <si>
    <t>Phan Hữu</t>
  </si>
  <si>
    <t>21002781</t>
  </si>
  <si>
    <t>Trương Quốc</t>
  </si>
  <si>
    <t>21002469</t>
  </si>
  <si>
    <t>21003487</t>
  </si>
  <si>
    <t>21001867</t>
  </si>
  <si>
    <t>Tạ Hồng</t>
  </si>
  <si>
    <t>Vĩ</t>
  </si>
  <si>
    <t>21003481</t>
  </si>
  <si>
    <t>Đặng Vũ Mạnh</t>
  </si>
  <si>
    <t>21001276</t>
  </si>
  <si>
    <t>Đào Nguyễn Duy</t>
  </si>
  <si>
    <t>21001403</t>
  </si>
  <si>
    <t>21000276</t>
  </si>
  <si>
    <t>Thạch Dáte</t>
  </si>
  <si>
    <t>21000786</t>
  </si>
  <si>
    <t>21000789</t>
  </si>
  <si>
    <t>21001234</t>
  </si>
  <si>
    <t>21002938</t>
  </si>
  <si>
    <t>Thái Trọng</t>
  </si>
  <si>
    <t>21001947</t>
  </si>
  <si>
    <t>21000603</t>
  </si>
  <si>
    <t>Lê Huy</t>
  </si>
  <si>
    <t>21000891</t>
  </si>
  <si>
    <t>Nguyễn Bá</t>
  </si>
  <si>
    <t>21003002</t>
  </si>
  <si>
    <t>Trần Dương Tấn</t>
  </si>
  <si>
    <t>21003173</t>
  </si>
  <si>
    <t>Diệp Minh</t>
  </si>
  <si>
    <t>21001069</t>
  </si>
  <si>
    <t>Lạc Long</t>
  </si>
  <si>
    <t>Cường</t>
  </si>
  <si>
    <t>Nguyễn</t>
  </si>
  <si>
    <t xml:space="preserve">Lớp: 21C1-LTM1  Sĩ số:  41   Khoa: Công nghệ thông tin                                               </t>
  </si>
  <si>
    <t xml:space="preserve">Lớp: 21C1-LTM2  Sĩ số:   40   Khoa: Công nghệ thông tin                                               </t>
  </si>
  <si>
    <t xml:space="preserve">Lớp: 21C1-TKĐ1  Sĩ số:   58   Khoa: Công nghệ thông tin                                               </t>
  </si>
  <si>
    <t xml:space="preserve">Lớp: 21C1-CMT1  Sĩ số:  59  Khoa: Công nghệ thông tin                                               </t>
  </si>
  <si>
    <r>
      <t>Học kỳ: Ii Năm học: 2021 - 2022</t>
    </r>
    <r>
      <rPr>
        <sz val="14"/>
        <rFont val="Times New Roman"/>
        <family val="1"/>
      </rPr>
      <t xml:space="preserve"> </t>
    </r>
  </si>
  <si>
    <r>
      <t>Học kỳ: II Năm học: 2021 - 2022</t>
    </r>
    <r>
      <rPr>
        <sz val="14"/>
        <rFont val="Times New Roman"/>
        <family val="1"/>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</si>
</sst>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56">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sz val="6"/>
      <color indexed="10"/>
      <name val="Times New Roman"/>
      <family val="1"/>
    </font>
    <font>
      <i/>
      <sz val="12"/>
      <name val="Times New Roman"/>
      <family val="1"/>
    </font>
    <font>
      <sz val="10"/>
      <color theme="0"/>
      <name val="Times New Roman"/>
      <family val="1"/>
    </font>
    <font>
      <sz val="10"/>
      <color indexed="8"/>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10"/>
      <color indexed="8"/>
      <name val="Arial"/>
      <family val="2"/>
    </font>
  </fonts>
  <fills count="26">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35">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23"/>
      </right>
      <top style="thin">
        <color indexed="64"/>
      </top>
      <bottom style="thin">
        <color indexed="64"/>
      </bottom>
      <diagonal/>
    </border>
    <border>
      <left style="thin">
        <color indexed="23"/>
      </left>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62">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xf numFmtId="0" fontId="38" fillId="0" borderId="0"/>
    <xf numFmtId="0" fontId="38" fillId="4" borderId="0" applyNumberFormat="0" applyBorder="0" applyAlignment="0" applyProtection="0"/>
    <xf numFmtId="0" fontId="38" fillId="5" borderId="0" applyNumberFormat="0" applyBorder="0" applyAlignment="0" applyProtection="0"/>
    <xf numFmtId="0" fontId="38" fillId="6" borderId="0" applyNumberFormat="0" applyBorder="0" applyAlignment="0" applyProtection="0"/>
    <xf numFmtId="0" fontId="38" fillId="7" borderId="0" applyNumberFormat="0" applyBorder="0" applyAlignment="0" applyProtection="0"/>
    <xf numFmtId="0" fontId="38" fillId="8" borderId="0" applyNumberFormat="0" applyBorder="0" applyAlignment="0" applyProtection="0"/>
    <xf numFmtId="0" fontId="38" fillId="9" borderId="0" applyNumberFormat="0" applyBorder="0" applyAlignment="0" applyProtection="0"/>
    <xf numFmtId="0" fontId="38" fillId="10" borderId="0" applyNumberFormat="0" applyBorder="0" applyAlignment="0" applyProtection="0"/>
    <xf numFmtId="0" fontId="38" fillId="11" borderId="0" applyNumberFormat="0" applyBorder="0" applyAlignment="0" applyProtection="0"/>
    <xf numFmtId="0" fontId="38" fillId="12" borderId="0" applyNumberFormat="0" applyBorder="0" applyAlignment="0" applyProtection="0"/>
    <xf numFmtId="0" fontId="38" fillId="7" borderId="0" applyNumberFormat="0" applyBorder="0" applyAlignment="0" applyProtection="0"/>
    <xf numFmtId="0" fontId="38" fillId="10" borderId="0" applyNumberFormat="0" applyBorder="0" applyAlignment="0" applyProtection="0"/>
    <xf numFmtId="0" fontId="38" fillId="13" borderId="0" applyNumberFormat="0" applyBorder="0" applyAlignment="0" applyProtection="0"/>
    <xf numFmtId="0" fontId="39" fillId="14" borderId="0" applyNumberFormat="0" applyBorder="0" applyAlignment="0" applyProtection="0"/>
    <xf numFmtId="0" fontId="39" fillId="11" borderId="0" applyNumberFormat="0" applyBorder="0" applyAlignment="0" applyProtection="0"/>
    <xf numFmtId="0" fontId="39" fillId="12" borderId="0" applyNumberFormat="0" applyBorder="0" applyAlignment="0" applyProtection="0"/>
    <xf numFmtId="0" fontId="39" fillId="15" borderId="0" applyNumberFormat="0" applyBorder="0" applyAlignment="0" applyProtection="0"/>
    <xf numFmtId="0" fontId="39" fillId="16" borderId="0" applyNumberFormat="0" applyBorder="0" applyAlignment="0" applyProtection="0"/>
    <xf numFmtId="0" fontId="39" fillId="17" borderId="0" applyNumberFormat="0" applyBorder="0" applyAlignment="0" applyProtection="0"/>
    <xf numFmtId="0" fontId="39" fillId="18" borderId="0" applyNumberFormat="0" applyBorder="0" applyAlignment="0" applyProtection="0"/>
    <xf numFmtId="0" fontId="39" fillId="19" borderId="0" applyNumberFormat="0" applyBorder="0" applyAlignment="0" applyProtection="0"/>
    <xf numFmtId="0" fontId="39" fillId="20" borderId="0" applyNumberFormat="0" applyBorder="0" applyAlignment="0" applyProtection="0"/>
    <xf numFmtId="0" fontId="39" fillId="15" borderId="0" applyNumberFormat="0" applyBorder="0" applyAlignment="0" applyProtection="0"/>
    <xf numFmtId="0" fontId="39" fillId="16" borderId="0" applyNumberFormat="0" applyBorder="0" applyAlignment="0" applyProtection="0"/>
    <xf numFmtId="0" fontId="39" fillId="21" borderId="0" applyNumberFormat="0" applyBorder="0" applyAlignment="0" applyProtection="0"/>
    <xf numFmtId="0" fontId="40" fillId="5" borderId="0" applyNumberFormat="0" applyBorder="0" applyAlignment="0" applyProtection="0"/>
    <xf numFmtId="0" fontId="41" fillId="22" borderId="26" applyNumberFormat="0" applyAlignment="0" applyProtection="0"/>
    <xf numFmtId="0" fontId="42" fillId="23" borderId="27" applyNumberFormat="0" applyAlignment="0" applyProtection="0"/>
    <xf numFmtId="0" fontId="43" fillId="0" borderId="0" applyNumberFormat="0" applyFill="0" applyBorder="0" applyAlignment="0" applyProtection="0"/>
    <xf numFmtId="0" fontId="44" fillId="6" borderId="0" applyNumberFormat="0" applyBorder="0" applyAlignment="0" applyProtection="0"/>
    <xf numFmtId="0" fontId="45" fillId="0" borderId="28" applyNumberFormat="0" applyFill="0" applyAlignment="0" applyProtection="0"/>
    <xf numFmtId="0" fontId="46" fillId="0" borderId="29" applyNumberFormat="0" applyFill="0" applyAlignment="0" applyProtection="0"/>
    <xf numFmtId="0" fontId="47" fillId="0" borderId="30" applyNumberFormat="0" applyFill="0" applyAlignment="0" applyProtection="0"/>
    <xf numFmtId="0" fontId="47" fillId="0" borderId="0" applyNumberFormat="0" applyFill="0" applyBorder="0" applyAlignment="0" applyProtection="0"/>
    <xf numFmtId="0" fontId="48" fillId="9" borderId="26" applyNumberFormat="0" applyAlignment="0" applyProtection="0"/>
    <xf numFmtId="0" fontId="49" fillId="0" borderId="31" applyNumberFormat="0" applyFill="0" applyAlignment="0" applyProtection="0"/>
    <xf numFmtId="0" fontId="50" fillId="24" borderId="0" applyNumberFormat="0" applyBorder="0" applyAlignment="0" applyProtection="0"/>
    <xf numFmtId="0" fontId="38" fillId="25" borderId="32" applyNumberFormat="0" applyFont="0" applyAlignment="0" applyProtection="0"/>
    <xf numFmtId="0" fontId="51" fillId="22" borderId="33" applyNumberFormat="0" applyAlignment="0" applyProtection="0"/>
    <xf numFmtId="0" fontId="52" fillId="0" borderId="0" applyNumberFormat="0" applyFill="0" applyBorder="0" applyAlignment="0" applyProtection="0"/>
    <xf numFmtId="0" fontId="53" fillId="0" borderId="34" applyNumberFormat="0" applyFill="0" applyAlignment="0" applyProtection="0"/>
    <xf numFmtId="0" fontId="54" fillId="0" borderId="0" applyNumberFormat="0" applyFill="0" applyBorder="0" applyAlignment="0" applyProtection="0"/>
  </cellStyleXfs>
  <cellXfs count="131">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10" fillId="0" borderId="0" xfId="0" applyFont="1" applyBorder="1"/>
    <xf numFmtId="0" fontId="19" fillId="0" borderId="0" xfId="0" applyFont="1" applyBorder="1" applyAlignment="1">
      <alignment horizontal="right"/>
    </xf>
    <xf numFmtId="0" fontId="31" fillId="0" borderId="0" xfId="0" applyFont="1" applyAlignment="1"/>
    <xf numFmtId="0" fontId="31" fillId="0" borderId="0" xfId="0" applyFont="1"/>
    <xf numFmtId="0" fontId="32" fillId="0" borderId="0" xfId="0" applyFont="1" applyAlignment="1">
      <alignment vertical="justify"/>
    </xf>
    <xf numFmtId="0" fontId="32" fillId="0" borderId="0" xfId="0" applyFont="1" applyBorder="1" applyAlignment="1">
      <alignment horizontal="center"/>
    </xf>
    <xf numFmtId="0" fontId="18" fillId="0" borderId="2" xfId="0" applyFont="1" applyBorder="1" applyAlignment="1">
      <alignment horizontal="center" vertical="center" wrapText="1"/>
    </xf>
    <xf numFmtId="0" fontId="33" fillId="0" borderId="13" xfId="0" quotePrefix="1" applyFont="1" applyBorder="1" applyAlignment="1">
      <alignment horizontal="center" vertical="center" wrapText="1"/>
    </xf>
    <xf numFmtId="0" fontId="33" fillId="0" borderId="14" xfId="0" applyFont="1" applyBorder="1" applyAlignment="1">
      <alignment vertical="center" wrapText="1"/>
    </xf>
    <xf numFmtId="0" fontId="33" fillId="0" borderId="10" xfId="0" applyFont="1" applyBorder="1" applyAlignment="1">
      <alignment vertical="center" wrapText="1"/>
    </xf>
    <xf numFmtId="4" fontId="23" fillId="3" borderId="2" xfId="0" applyNumberFormat="1" applyFont="1" applyFill="1" applyBorder="1" applyAlignment="1">
      <alignment horizontal="center" vertical="center"/>
    </xf>
    <xf numFmtId="0" fontId="34" fillId="3" borderId="4" xfId="0" applyFont="1" applyFill="1" applyBorder="1" applyAlignment="1">
      <alignment horizontal="left"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0" fontId="10" fillId="0" borderId="18" xfId="0" applyFont="1" applyBorder="1"/>
    <xf numFmtId="0" fontId="25" fillId="0" borderId="22" xfId="0" applyFont="1" applyBorder="1" applyAlignment="1">
      <alignment horizontal="center" vertical="center"/>
    </xf>
    <xf numFmtId="2" fontId="25" fillId="0" borderId="22" xfId="0" applyNumberFormat="1" applyFont="1" applyBorder="1" applyAlignment="1">
      <alignment horizontal="right" vertical="center"/>
    </xf>
    <xf numFmtId="0" fontId="10" fillId="0" borderId="23" xfId="0" applyFont="1" applyBorder="1"/>
    <xf numFmtId="2" fontId="33" fillId="0" borderId="0" xfId="0" applyNumberFormat="1" applyFont="1" applyBorder="1" applyAlignment="1">
      <alignment horizontal="right"/>
    </xf>
    <xf numFmtId="0" fontId="11" fillId="0" borderId="0" xfId="0" applyFont="1" applyAlignment="1"/>
    <xf numFmtId="4" fontId="36" fillId="3" borderId="2" xfId="0" applyNumberFormat="1" applyFont="1" applyFill="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32" fillId="0" borderId="0" xfId="0" applyFont="1" applyBorder="1" applyAlignment="1">
      <alignment horizontal="center"/>
    </xf>
    <xf numFmtId="0" fontId="37" fillId="3" borderId="4" xfId="0" quotePrefix="1" applyFont="1" applyFill="1" applyBorder="1" applyAlignment="1">
      <alignment horizontal="center" vertical="center"/>
    </xf>
    <xf numFmtId="0" fontId="37" fillId="3" borderId="4" xfId="20" applyFont="1" applyFill="1" applyBorder="1" applyAlignment="1">
      <alignment vertical="center"/>
    </xf>
    <xf numFmtId="0" fontId="37" fillId="3" borderId="4" xfId="20" applyFont="1" applyFill="1" applyBorder="1" applyAlignment="1">
      <alignment horizontal="left" vertical="center"/>
    </xf>
    <xf numFmtId="0" fontId="37" fillId="3" borderId="4" xfId="20" quotePrefix="1" applyFont="1" applyFill="1" applyBorder="1" applyAlignment="1">
      <alignment horizontal="center" vertical="center"/>
    </xf>
    <xf numFmtId="0" fontId="37" fillId="3" borderId="4" xfId="20" quotePrefix="1" applyFont="1" applyFill="1" applyBorder="1" applyAlignment="1">
      <alignment horizontal="center" vertical="center"/>
    </xf>
    <xf numFmtId="0" fontId="37" fillId="3" borderId="4" xfId="20" quotePrefix="1" applyFont="1" applyFill="1" applyBorder="1" applyAlignment="1">
      <alignment horizontal="center" vertical="center"/>
    </xf>
    <xf numFmtId="0" fontId="37" fillId="3" borderId="4" xfId="20" quotePrefix="1" applyFont="1" applyFill="1" applyBorder="1" applyAlignment="1">
      <alignment horizontal="center" vertical="center"/>
    </xf>
    <xf numFmtId="0" fontId="37" fillId="3" borderId="4" xfId="20" quotePrefix="1" applyFont="1" applyFill="1" applyBorder="1" applyAlignment="1">
      <alignment horizontal="center" vertical="center"/>
    </xf>
    <xf numFmtId="0" fontId="37" fillId="3" borderId="4" xfId="20" quotePrefix="1" applyFont="1" applyFill="1" applyBorder="1" applyAlignment="1">
      <alignment horizontal="center" vertical="center"/>
    </xf>
    <xf numFmtId="0" fontId="37" fillId="3" borderId="9" xfId="0" applyFont="1" applyFill="1" applyBorder="1" applyAlignment="1">
      <alignment vertical="center"/>
    </xf>
    <xf numFmtId="0" fontId="55" fillId="3" borderId="10" xfId="0" applyFont="1" applyFill="1" applyBorder="1" applyAlignment="1">
      <alignment horizontal="left" vertical="center"/>
    </xf>
    <xf numFmtId="0" fontId="37" fillId="3" borderId="9" xfId="20" applyFont="1" applyFill="1" applyBorder="1" applyAlignment="1">
      <alignment vertical="center"/>
    </xf>
    <xf numFmtId="0" fontId="37" fillId="3" borderId="10" xfId="20" applyFont="1" applyFill="1" applyBorder="1" applyAlignment="1">
      <alignment horizontal="left" vertical="center"/>
    </xf>
    <xf numFmtId="0" fontId="55" fillId="3" borderId="10" xfId="20" applyFont="1" applyFill="1" applyBorder="1" applyAlignment="1">
      <alignment horizontal="left" vertic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xf numFmtId="0" fontId="10" fillId="0" borderId="0" xfId="0" applyFont="1" applyAlignment="1">
      <alignment horizontal="center"/>
    </xf>
    <xf numFmtId="0" fontId="11"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11" fillId="0" borderId="19" xfId="0" applyFont="1" applyBorder="1" applyAlignment="1">
      <alignment horizontal="center" vertical="center"/>
    </xf>
    <xf numFmtId="0" fontId="11" fillId="0" borderId="10" xfId="0" applyFont="1" applyBorder="1" applyAlignment="1">
      <alignment horizontal="center" vertical="center"/>
    </xf>
    <xf numFmtId="0" fontId="11" fillId="0" borderId="20" xfId="0" applyFont="1" applyBorder="1" applyAlignment="1">
      <alignment horizontal="center" vertical="center"/>
    </xf>
    <xf numFmtId="0" fontId="11" fillId="0" borderId="21" xfId="0" applyFont="1" applyBorder="1" applyAlignment="1">
      <alignment horizontal="center" vertical="center"/>
    </xf>
    <xf numFmtId="0" fontId="35" fillId="0" borderId="0" xfId="0" applyFont="1" applyAlignment="1">
      <alignment horizont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right"/>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14" fillId="0" borderId="5" xfId="0" applyFont="1" applyBorder="1" applyAlignment="1">
      <alignment horizontal="center"/>
    </xf>
    <xf numFmtId="0" fontId="14" fillId="0" borderId="15" xfId="0" applyFont="1" applyBorder="1" applyAlignment="1">
      <alignment horizontal="center" vertical="center"/>
    </xf>
    <xf numFmtId="0" fontId="14" fillId="0" borderId="8" xfId="0" applyFont="1" applyBorder="1" applyAlignment="1">
      <alignment horizontal="center" vertical="center"/>
    </xf>
    <xf numFmtId="0" fontId="14" fillId="0" borderId="17" xfId="0" applyFont="1" applyBorder="1" applyAlignment="1">
      <alignment horizontal="center" vertical="center"/>
    </xf>
    <xf numFmtId="0" fontId="14" fillId="0" borderId="12" xfId="0" applyFont="1" applyBorder="1" applyAlignment="1">
      <alignment horizontal="center" vertical="center"/>
    </xf>
    <xf numFmtId="0" fontId="18" fillId="0" borderId="11" xfId="0" applyFont="1" applyBorder="1" applyAlignment="1">
      <alignment horizontal="center"/>
    </xf>
    <xf numFmtId="0" fontId="18" fillId="0" borderId="12" xfId="0" applyFont="1" applyBorder="1" applyAlignment="1">
      <alignment horizontal="center"/>
    </xf>
    <xf numFmtId="0" fontId="14" fillId="0" borderId="16" xfId="0" applyFont="1" applyBorder="1" applyAlignment="1">
      <alignment horizontal="center" vertical="center"/>
    </xf>
    <xf numFmtId="0" fontId="14" fillId="0" borderId="18" xfId="0" applyFont="1" applyBorder="1" applyAlignment="1">
      <alignment horizontal="center" vertical="center"/>
    </xf>
    <xf numFmtId="0" fontId="29" fillId="0" borderId="0" xfId="0" applyFont="1" applyAlignment="1">
      <alignment horizontal="center"/>
    </xf>
    <xf numFmtId="0" fontId="14" fillId="0" borderId="25" xfId="0" applyFont="1" applyBorder="1" applyAlignment="1">
      <alignment horizontal="center"/>
    </xf>
    <xf numFmtId="0" fontId="18" fillId="0" borderId="9" xfId="0" applyFont="1" applyBorder="1" applyAlignment="1">
      <alignment horizontal="center"/>
    </xf>
    <xf numFmtId="0" fontId="18" fillId="0" borderId="10" xfId="0" applyFont="1" applyBorder="1" applyAlignment="1">
      <alignment horizontal="center"/>
    </xf>
    <xf numFmtId="0" fontId="14" fillId="0" borderId="24" xfId="0" applyFont="1" applyBorder="1" applyAlignment="1">
      <alignment horizontal="center" vertical="center"/>
    </xf>
  </cellXfs>
  <cellStyles count="62">
    <cellStyle name="20% - Accent1 2" xfId="21"/>
    <cellStyle name="20% - Accent2 2" xfId="22"/>
    <cellStyle name="20% - Accent3 2" xfId="23"/>
    <cellStyle name="20% - Accent4 2" xfId="24"/>
    <cellStyle name="20% - Accent5 2" xfId="25"/>
    <cellStyle name="20% - Accent6 2" xfId="26"/>
    <cellStyle name="40% - Accent1 2" xfId="27"/>
    <cellStyle name="40% - Accent2 2" xfId="28"/>
    <cellStyle name="40% - Accent3 2" xfId="29"/>
    <cellStyle name="40% - Accent4 2" xfId="30"/>
    <cellStyle name="40% - Accent5 2" xfId="31"/>
    <cellStyle name="40% - Accent6 2" xfId="32"/>
    <cellStyle name="60% - Accent1 2" xfId="33"/>
    <cellStyle name="60% - Accent2 2" xfId="34"/>
    <cellStyle name="60% - Accent3 2" xfId="35"/>
    <cellStyle name="60% - Accent4 2" xfId="36"/>
    <cellStyle name="60% - Accent5 2" xfId="37"/>
    <cellStyle name="60% - Accent6 2" xfId="38"/>
    <cellStyle name="Accent1 2" xfId="39"/>
    <cellStyle name="Accent2 2" xfId="40"/>
    <cellStyle name="Accent3 2" xfId="41"/>
    <cellStyle name="Accent4 2" xfId="42"/>
    <cellStyle name="Accent5 2" xfId="43"/>
    <cellStyle name="Accent6 2" xfId="44"/>
    <cellStyle name="Bad 2" xfId="45"/>
    <cellStyle name="Calculation 2" xfId="46"/>
    <cellStyle name="Check Cell 2" xfId="47"/>
    <cellStyle name="Comma0" xfId="1"/>
    <cellStyle name="Currency0" xfId="2"/>
    <cellStyle name="Date" xfId="3"/>
    <cellStyle name="Explanatory Text 2" xfId="48"/>
    <cellStyle name="Fixed" xfId="4"/>
    <cellStyle name="Good 2" xfId="49"/>
    <cellStyle name="Heading 1" xfId="5" builtinId="16" customBuiltin="1"/>
    <cellStyle name="Heading 1 2" xfId="50"/>
    <cellStyle name="Heading 2" xfId="6" builtinId="17" customBuiltin="1"/>
    <cellStyle name="Heading 2 2" xfId="51"/>
    <cellStyle name="Heading 3 2" xfId="52"/>
    <cellStyle name="Heading 4 2" xfId="53"/>
    <cellStyle name="Input 2" xfId="54"/>
    <cellStyle name="Linked Cell 2" xfId="55"/>
    <cellStyle name="Neutral 2" xfId="56"/>
    <cellStyle name="Normal" xfId="0" builtinId="0"/>
    <cellStyle name="Normal 2" xfId="20"/>
    <cellStyle name="Note 2" xfId="57"/>
    <cellStyle name="Output 2" xfId="58"/>
    <cellStyle name="Title 2" xfId="59"/>
    <cellStyle name="Total" xfId="7" builtinId="25" customBuiltin="1"/>
    <cellStyle name="Total 2" xfId="60"/>
    <cellStyle name="Warning Text 2" xfId="6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22">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9525</xdr:colOff>
      <xdr:row>4</xdr:row>
      <xdr:rowOff>57150</xdr:rowOff>
    </xdr:from>
    <xdr:to>
      <xdr:col>3</xdr:col>
      <xdr:colOff>0</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2</xdr:col>
      <xdr:colOff>9525</xdr:colOff>
      <xdr:row>4</xdr:row>
      <xdr:rowOff>57150</xdr:rowOff>
    </xdr:from>
    <xdr:to>
      <xdr:col>3</xdr:col>
      <xdr:colOff>0</xdr:colOff>
      <xdr:row>4</xdr:row>
      <xdr:rowOff>57150</xdr:rowOff>
    </xdr:to>
    <xdr:sp macro="" textlink="">
      <xdr:nvSpPr>
        <xdr:cNvPr id="2" name="Line 123"/>
        <xdr:cNvSpPr>
          <a:spLocks noChangeShapeType="1"/>
        </xdr:cNvSpPr>
      </xdr:nvSpPr>
      <xdr:spPr bwMode="auto">
        <a:xfrm>
          <a:off x="1209675" y="876300"/>
          <a:ext cx="15621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15"/>
  </sheetPr>
  <dimension ref="A1:T120"/>
  <sheetViews>
    <sheetView view="pageBreakPreview" zoomScaleNormal="90" zoomScaleSheetLayoutView="100" workbookViewId="0">
      <selection activeCell="D9" sqref="D9"/>
    </sheetView>
  </sheetViews>
  <sheetFormatPr defaultRowHeight="15"/>
  <cols>
    <col min="1" max="1" width="3.625" style="17" customWidth="1"/>
    <col min="2" max="2" width="62.625" style="4" customWidth="1"/>
    <col min="3" max="3" width="6.625" style="4" customWidth="1"/>
    <col min="4" max="4" width="7.625" style="41" customWidth="1"/>
    <col min="5" max="5" width="6.625" style="4" customWidth="1"/>
    <col min="6" max="6" width="7.625" style="4" customWidth="1"/>
    <col min="7" max="7" width="12.625" style="4" customWidth="1"/>
    <col min="8" max="16384" width="9" style="4"/>
  </cols>
  <sheetData>
    <row r="1" spans="1:20" ht="15" customHeight="1">
      <c r="A1" s="17" t="s">
        <v>127</v>
      </c>
      <c r="G1" s="24"/>
    </row>
    <row r="2" spans="1:20" ht="15" customHeight="1">
      <c r="A2" s="95"/>
      <c r="B2" s="95"/>
      <c r="C2" s="96"/>
      <c r="D2" s="96"/>
      <c r="E2" s="96"/>
      <c r="F2" s="96"/>
      <c r="G2" s="96"/>
      <c r="H2" s="3"/>
      <c r="I2" s="3"/>
      <c r="J2" s="3"/>
      <c r="K2" s="3"/>
      <c r="L2" s="3"/>
      <c r="M2" s="3"/>
      <c r="N2" s="3"/>
      <c r="O2" s="3"/>
      <c r="P2" s="3"/>
      <c r="Q2" s="3"/>
      <c r="R2" s="3"/>
      <c r="S2" s="3"/>
      <c r="T2" s="3"/>
    </row>
    <row r="3" spans="1:20" ht="9.9499999999999993" customHeight="1">
      <c r="A3" s="96"/>
      <c r="B3" s="96"/>
      <c r="C3" s="97"/>
      <c r="D3" s="97"/>
      <c r="E3" s="97"/>
      <c r="F3" s="97"/>
      <c r="G3" s="97"/>
      <c r="H3" s="3"/>
      <c r="I3" s="3"/>
      <c r="J3" s="3"/>
      <c r="K3" s="3"/>
      <c r="L3" s="3"/>
      <c r="M3" s="3"/>
      <c r="N3" s="3"/>
      <c r="O3" s="3"/>
      <c r="P3" s="3"/>
      <c r="Q3" s="3"/>
      <c r="R3" s="3"/>
      <c r="S3" s="3"/>
      <c r="T3" s="3"/>
    </row>
    <row r="4" spans="1:20" ht="21.95" customHeight="1">
      <c r="A4" s="98" t="s">
        <v>61</v>
      </c>
      <c r="B4" s="98"/>
      <c r="C4" s="98"/>
      <c r="D4" s="98"/>
      <c r="E4" s="98"/>
      <c r="F4" s="98"/>
      <c r="G4" s="98"/>
      <c r="H4" s="5"/>
      <c r="I4" s="5"/>
      <c r="J4" s="5"/>
      <c r="K4" s="5"/>
      <c r="L4" s="5"/>
      <c r="M4" s="5"/>
      <c r="N4" s="5"/>
      <c r="O4" s="5"/>
      <c r="P4" s="5"/>
      <c r="Q4" s="5"/>
      <c r="R4" s="5"/>
      <c r="S4" s="5"/>
      <c r="T4" s="5"/>
    </row>
    <row r="5" spans="1:20" s="8" customFormat="1" ht="15" customHeight="1">
      <c r="A5" s="6"/>
      <c r="B5" s="91" t="s">
        <v>9</v>
      </c>
      <c r="C5" s="91"/>
      <c r="D5" s="6"/>
      <c r="E5" s="6"/>
      <c r="F5" s="6"/>
      <c r="G5" s="39"/>
      <c r="H5" s="7"/>
      <c r="I5" s="7"/>
      <c r="J5" s="7"/>
      <c r="K5" s="7"/>
      <c r="L5" s="7"/>
      <c r="M5" s="7"/>
      <c r="N5" s="7"/>
      <c r="O5" s="7"/>
      <c r="P5" s="7"/>
      <c r="Q5" s="7"/>
      <c r="R5" s="7"/>
      <c r="S5" s="7"/>
      <c r="T5" s="7"/>
    </row>
    <row r="6" spans="1:20" s="8" customFormat="1" ht="15" customHeight="1">
      <c r="A6" s="9"/>
      <c r="B6" s="92" t="s">
        <v>49</v>
      </c>
      <c r="C6" s="92"/>
      <c r="D6" s="42"/>
      <c r="E6" s="10"/>
      <c r="F6" s="10"/>
      <c r="G6" s="10"/>
      <c r="H6" s="7"/>
      <c r="I6" s="7"/>
      <c r="J6" s="7"/>
      <c r="K6" s="7"/>
      <c r="L6" s="7"/>
      <c r="M6" s="7"/>
      <c r="N6" s="7"/>
      <c r="O6" s="7"/>
      <c r="P6" s="7"/>
      <c r="Q6" s="7"/>
      <c r="R6" s="7"/>
      <c r="S6" s="7"/>
      <c r="T6" s="7"/>
    </row>
    <row r="7" spans="1:20" s="12" customFormat="1" ht="24.9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 customHeight="1">
      <c r="A9" s="15" t="s">
        <v>3</v>
      </c>
      <c r="B9" s="21" t="s">
        <v>18</v>
      </c>
      <c r="C9" s="13"/>
      <c r="D9" s="40"/>
      <c r="E9" s="14"/>
      <c r="F9" s="14"/>
      <c r="G9" s="14"/>
    </row>
    <row r="10" spans="1:20" s="12" customFormat="1" ht="24.95" customHeight="1">
      <c r="A10" s="84"/>
      <c r="B10" s="22" t="s">
        <v>50</v>
      </c>
      <c r="C10" s="28">
        <v>10</v>
      </c>
      <c r="D10" s="40"/>
      <c r="E10" s="14"/>
      <c r="F10" s="14"/>
      <c r="G10" s="14"/>
    </row>
    <row r="11" spans="1:20" s="12" customFormat="1" ht="14.1" customHeight="1">
      <c r="A11" s="85"/>
      <c r="B11" s="29" t="s">
        <v>96</v>
      </c>
      <c r="C11" s="28" t="s">
        <v>70</v>
      </c>
      <c r="D11" s="40"/>
      <c r="E11" s="14"/>
      <c r="F11" s="14"/>
      <c r="G11" s="14"/>
    </row>
    <row r="12" spans="1:20" s="12" customFormat="1" ht="14.1" customHeight="1">
      <c r="A12" s="85"/>
      <c r="B12" s="29" t="s">
        <v>72</v>
      </c>
      <c r="C12" s="28" t="s">
        <v>71</v>
      </c>
      <c r="D12" s="40"/>
      <c r="E12" s="14"/>
      <c r="F12" s="14"/>
      <c r="G12" s="14"/>
    </row>
    <row r="13" spans="1:20" s="12" customFormat="1" ht="14.1" customHeight="1">
      <c r="A13" s="85"/>
      <c r="B13" s="29" t="s">
        <v>97</v>
      </c>
      <c r="C13" s="28">
        <v>-2</v>
      </c>
      <c r="D13" s="40"/>
      <c r="E13" s="14"/>
      <c r="F13" s="14"/>
      <c r="G13" s="14"/>
    </row>
    <row r="14" spans="1:20" s="12" customFormat="1" ht="14.1" customHeight="1">
      <c r="A14" s="85"/>
      <c r="B14" s="21" t="s">
        <v>20</v>
      </c>
      <c r="C14" s="13">
        <v>-3</v>
      </c>
      <c r="D14" s="40"/>
      <c r="E14" s="14"/>
      <c r="F14" s="14"/>
      <c r="G14" s="14"/>
    </row>
    <row r="15" spans="1:20" s="12" customFormat="1" ht="14.1" customHeight="1">
      <c r="A15" s="86"/>
      <c r="B15" s="21" t="s">
        <v>19</v>
      </c>
      <c r="C15" s="13">
        <v>-5</v>
      </c>
      <c r="D15" s="40"/>
      <c r="E15" s="14"/>
      <c r="F15" s="14"/>
      <c r="G15" s="14"/>
    </row>
    <row r="16" spans="1:20" s="12" customFormat="1" ht="24.95" customHeight="1">
      <c r="A16" s="15" t="s">
        <v>4</v>
      </c>
      <c r="B16" s="30" t="s">
        <v>124</v>
      </c>
      <c r="C16" s="13"/>
      <c r="D16" s="40"/>
      <c r="E16" s="14"/>
      <c r="F16" s="14"/>
      <c r="G16" s="14"/>
    </row>
    <row r="17" spans="1:7" s="12" customFormat="1" ht="14.1" customHeight="1">
      <c r="A17" s="84"/>
      <c r="B17" s="30" t="s">
        <v>86</v>
      </c>
      <c r="C17" s="28">
        <v>5</v>
      </c>
      <c r="D17" s="40"/>
      <c r="E17" s="14"/>
      <c r="F17" s="14"/>
      <c r="G17" s="14"/>
    </row>
    <row r="18" spans="1:7" s="12" customFormat="1" ht="14.1" customHeight="1">
      <c r="A18" s="85"/>
      <c r="B18" s="30" t="s">
        <v>87</v>
      </c>
      <c r="C18" s="28">
        <v>5</v>
      </c>
      <c r="D18" s="40"/>
      <c r="E18" s="14"/>
      <c r="F18" s="14"/>
      <c r="G18" s="14"/>
    </row>
    <row r="19" spans="1:7" s="12" customFormat="1" ht="14.1" customHeight="1">
      <c r="A19" s="86"/>
      <c r="B19" s="22" t="s">
        <v>74</v>
      </c>
      <c r="C19" s="28" t="s">
        <v>73</v>
      </c>
      <c r="D19" s="40"/>
      <c r="E19" s="14"/>
      <c r="F19" s="14"/>
      <c r="G19" s="14"/>
    </row>
    <row r="20" spans="1:7" s="12" customFormat="1" ht="14.1" customHeight="1">
      <c r="A20" s="15" t="s">
        <v>5</v>
      </c>
      <c r="B20" s="22" t="s">
        <v>21</v>
      </c>
      <c r="C20" s="28"/>
      <c r="D20" s="40"/>
      <c r="E20" s="14"/>
      <c r="F20" s="14"/>
      <c r="G20" s="14"/>
    </row>
    <row r="21" spans="1:7" s="12" customFormat="1" ht="14.1" customHeight="1">
      <c r="A21" s="84"/>
      <c r="B21" s="22" t="s">
        <v>22</v>
      </c>
      <c r="C21" s="28">
        <v>5</v>
      </c>
      <c r="D21" s="40"/>
      <c r="E21" s="14"/>
      <c r="F21" s="14"/>
      <c r="G21" s="14"/>
    </row>
    <row r="22" spans="1:7" s="12" customFormat="1" ht="14.1" customHeight="1">
      <c r="A22" s="86"/>
      <c r="B22" s="22" t="s">
        <v>23</v>
      </c>
      <c r="C22" s="28">
        <v>-5</v>
      </c>
      <c r="D22" s="40"/>
      <c r="E22" s="14"/>
      <c r="F22" s="14"/>
      <c r="G22" s="14"/>
    </row>
    <row r="23" spans="1:7" s="12" customFormat="1" ht="14.1" customHeight="1">
      <c r="A23" s="15" t="s">
        <v>6</v>
      </c>
      <c r="B23" s="22" t="s">
        <v>88</v>
      </c>
      <c r="C23" s="13"/>
      <c r="D23" s="40"/>
      <c r="E23" s="14"/>
      <c r="F23" s="14"/>
      <c r="G23" s="14"/>
    </row>
    <row r="24" spans="1:7" s="12" customFormat="1" ht="25.5">
      <c r="A24" s="15"/>
      <c r="B24" s="22" t="s">
        <v>98</v>
      </c>
      <c r="C24" s="13">
        <v>5</v>
      </c>
      <c r="D24" s="40"/>
      <c r="E24" s="14"/>
      <c r="F24" s="14"/>
      <c r="G24" s="14"/>
    </row>
    <row r="25" spans="1:7" s="12" customFormat="1" ht="14.1" customHeight="1">
      <c r="A25" s="15" t="s">
        <v>24</v>
      </c>
      <c r="B25" s="21" t="s">
        <v>14</v>
      </c>
      <c r="C25" s="13"/>
      <c r="D25" s="40"/>
      <c r="E25" s="14"/>
      <c r="F25" s="14"/>
      <c r="G25" s="14"/>
    </row>
    <row r="26" spans="1:7" s="12" customFormat="1" ht="14.1" customHeight="1">
      <c r="A26" s="84"/>
      <c r="B26" s="21" t="s">
        <v>25</v>
      </c>
      <c r="C26" s="13">
        <v>10</v>
      </c>
      <c r="D26" s="40"/>
      <c r="E26" s="14"/>
      <c r="F26" s="14"/>
      <c r="G26" s="14"/>
    </row>
    <row r="27" spans="1:7" s="12" customFormat="1" ht="14.1" customHeight="1">
      <c r="A27" s="85"/>
      <c r="B27" s="21" t="s">
        <v>26</v>
      </c>
      <c r="C27" s="13">
        <v>9</v>
      </c>
      <c r="D27" s="40"/>
      <c r="E27" s="14"/>
      <c r="F27" s="14"/>
      <c r="G27" s="14"/>
    </row>
    <row r="28" spans="1:7" s="12" customFormat="1" ht="14.1" customHeight="1">
      <c r="A28" s="85"/>
      <c r="B28" s="21" t="s">
        <v>27</v>
      </c>
      <c r="C28" s="13">
        <v>8</v>
      </c>
      <c r="D28" s="40"/>
      <c r="E28" s="14"/>
      <c r="F28" s="14"/>
      <c r="G28" s="14"/>
    </row>
    <row r="29" spans="1:7" s="12" customFormat="1" ht="14.1" customHeight="1">
      <c r="A29" s="85"/>
      <c r="B29" s="21" t="s">
        <v>28</v>
      </c>
      <c r="C29" s="13">
        <v>7</v>
      </c>
      <c r="D29" s="40"/>
      <c r="E29" s="14"/>
      <c r="F29" s="14"/>
      <c r="G29" s="14"/>
    </row>
    <row r="30" spans="1:7" s="12" customFormat="1" ht="14.1" customHeight="1">
      <c r="A30" s="85"/>
      <c r="B30" s="21" t="s">
        <v>29</v>
      </c>
      <c r="C30" s="13">
        <v>6</v>
      </c>
      <c r="D30" s="40"/>
      <c r="E30" s="14"/>
      <c r="F30" s="14"/>
      <c r="G30" s="14"/>
    </row>
    <row r="31" spans="1:7" s="12" customFormat="1" ht="14.1" customHeight="1">
      <c r="A31" s="86"/>
      <c r="B31" s="21" t="s">
        <v>30</v>
      </c>
      <c r="C31" s="13">
        <v>5</v>
      </c>
      <c r="D31" s="40"/>
      <c r="E31" s="14"/>
      <c r="F31" s="14"/>
      <c r="G31" s="14"/>
    </row>
    <row r="32" spans="1:7" s="12" customFormat="1" ht="14.1" customHeight="1">
      <c r="A32" s="15"/>
      <c r="B32" s="27" t="s">
        <v>75</v>
      </c>
      <c r="C32" s="13"/>
      <c r="D32" s="43" t="s">
        <v>130</v>
      </c>
      <c r="E32" s="14"/>
      <c r="F32" s="14"/>
      <c r="G32" s="14"/>
    </row>
    <row r="33" spans="1:7" s="12" customFormat="1" ht="14.1" customHeight="1">
      <c r="A33" s="11" t="s">
        <v>2</v>
      </c>
      <c r="B33" s="20" t="s">
        <v>84</v>
      </c>
      <c r="C33" s="13"/>
      <c r="D33" s="11">
        <f>SUM(D34,D36,D46)</f>
        <v>0</v>
      </c>
      <c r="E33" s="14"/>
      <c r="F33" s="14"/>
      <c r="G33" s="14"/>
    </row>
    <row r="34" spans="1:7" s="12" customFormat="1" ht="25.5">
      <c r="A34" s="15" t="s">
        <v>3</v>
      </c>
      <c r="B34" s="22" t="s">
        <v>31</v>
      </c>
      <c r="C34" s="13"/>
      <c r="D34" s="40">
        <f>D35</f>
        <v>0</v>
      </c>
      <c r="E34" s="14"/>
      <c r="F34" s="14"/>
      <c r="G34" s="14"/>
    </row>
    <row r="35" spans="1:7" s="12" customFormat="1" ht="14.1" customHeight="1">
      <c r="A35" s="15"/>
      <c r="B35" s="21" t="s">
        <v>62</v>
      </c>
      <c r="C35" s="13">
        <v>5</v>
      </c>
      <c r="D35" s="40"/>
      <c r="E35" s="14"/>
      <c r="F35" s="14"/>
      <c r="G35" s="14"/>
    </row>
    <row r="36" spans="1:7" s="12" customFormat="1" ht="14.1" customHeight="1">
      <c r="A36" s="15" t="s">
        <v>4</v>
      </c>
      <c r="B36" s="21" t="s">
        <v>51</v>
      </c>
      <c r="C36" s="13"/>
      <c r="D36" s="40"/>
      <c r="E36" s="14"/>
      <c r="F36" s="14"/>
      <c r="G36" s="14"/>
    </row>
    <row r="37" spans="1:7" s="12" customFormat="1" ht="14.1" customHeight="1">
      <c r="A37" s="84"/>
      <c r="B37" s="29" t="s">
        <v>125</v>
      </c>
      <c r="C37" s="28">
        <v>5</v>
      </c>
      <c r="D37" s="40"/>
      <c r="E37" s="14"/>
      <c r="F37" s="14"/>
      <c r="G37" s="14"/>
    </row>
    <row r="38" spans="1:7" s="12" customFormat="1" ht="14.1" customHeight="1">
      <c r="A38" s="85"/>
      <c r="B38" s="35" t="s">
        <v>109</v>
      </c>
      <c r="C38" s="28">
        <v>5</v>
      </c>
      <c r="D38" s="40"/>
      <c r="E38" s="14"/>
      <c r="F38" s="14"/>
      <c r="G38" s="14"/>
    </row>
    <row r="39" spans="1:7" s="12" customFormat="1" ht="14.1" customHeight="1">
      <c r="A39" s="85"/>
      <c r="B39" s="29" t="s">
        <v>76</v>
      </c>
      <c r="C39" s="28">
        <v>5</v>
      </c>
      <c r="D39" s="40"/>
      <c r="E39" s="14"/>
      <c r="F39" s="14"/>
      <c r="G39" s="14"/>
    </row>
    <row r="40" spans="1:7" s="12" customFormat="1" ht="14.1" customHeight="1">
      <c r="A40" s="85"/>
      <c r="B40" s="29" t="s">
        <v>65</v>
      </c>
      <c r="C40" s="28">
        <v>5</v>
      </c>
      <c r="D40" s="40"/>
      <c r="E40" s="14"/>
      <c r="F40" s="14"/>
      <c r="G40" s="14"/>
    </row>
    <row r="41" spans="1:7" s="12" customFormat="1" ht="14.1" customHeight="1">
      <c r="A41" s="85"/>
      <c r="B41" s="29" t="s">
        <v>77</v>
      </c>
      <c r="C41" s="28">
        <v>5</v>
      </c>
      <c r="D41" s="40"/>
      <c r="E41" s="14"/>
      <c r="F41" s="14"/>
      <c r="G41" s="14"/>
    </row>
    <row r="42" spans="1:7" s="12" customFormat="1" ht="14.1" customHeight="1">
      <c r="A42" s="85"/>
      <c r="B42" s="29" t="s">
        <v>66</v>
      </c>
      <c r="C42" s="28">
        <v>5</v>
      </c>
      <c r="D42" s="40"/>
      <c r="E42" s="14"/>
      <c r="F42" s="14"/>
      <c r="G42" s="14"/>
    </row>
    <row r="43" spans="1:7" s="12" customFormat="1" ht="25.5">
      <c r="A43" s="85"/>
      <c r="B43" s="31" t="s">
        <v>80</v>
      </c>
      <c r="C43" s="28">
        <v>5</v>
      </c>
      <c r="D43" s="40"/>
      <c r="E43" s="14"/>
      <c r="F43" s="14"/>
      <c r="G43" s="14"/>
    </row>
    <row r="44" spans="1:7" s="12" customFormat="1" ht="14.1" customHeight="1">
      <c r="A44" s="85"/>
      <c r="B44" s="32" t="s">
        <v>89</v>
      </c>
      <c r="C44" s="13">
        <v>5</v>
      </c>
      <c r="D44" s="40"/>
      <c r="E44" s="14"/>
      <c r="F44" s="14"/>
      <c r="G44" s="14"/>
    </row>
    <row r="45" spans="1:7" s="12" customFormat="1" ht="14.1" customHeight="1">
      <c r="A45" s="86"/>
      <c r="B45" s="21" t="s">
        <v>67</v>
      </c>
      <c r="C45" s="13">
        <v>5</v>
      </c>
      <c r="D45" s="40"/>
      <c r="E45" s="14"/>
      <c r="F45" s="14"/>
      <c r="G45" s="14"/>
    </row>
    <row r="46" spans="1:7" s="12" customFormat="1" ht="14.1" customHeight="1">
      <c r="A46" s="15" t="s">
        <v>5</v>
      </c>
      <c r="B46" s="21" t="s">
        <v>32</v>
      </c>
      <c r="C46" s="13"/>
      <c r="D46" s="40"/>
      <c r="E46" s="14"/>
      <c r="F46" s="14"/>
      <c r="G46" s="14"/>
    </row>
    <row r="47" spans="1:7" s="12" customFormat="1" ht="14.1" customHeight="1">
      <c r="A47" s="84"/>
      <c r="B47" s="36" t="s">
        <v>99</v>
      </c>
      <c r="C47" s="37">
        <v>-1</v>
      </c>
      <c r="D47" s="40"/>
      <c r="E47" s="14"/>
      <c r="F47" s="14"/>
      <c r="G47" s="14"/>
    </row>
    <row r="48" spans="1:7" s="12" customFormat="1" ht="14.1" customHeight="1">
      <c r="A48" s="85"/>
      <c r="B48" s="21" t="s">
        <v>33</v>
      </c>
      <c r="C48" s="13">
        <v>-2</v>
      </c>
      <c r="D48" s="40"/>
      <c r="E48" s="14"/>
      <c r="F48" s="14"/>
      <c r="G48" s="14"/>
    </row>
    <row r="49" spans="1:7" s="12" customFormat="1" ht="14.1" customHeight="1">
      <c r="A49" s="85"/>
      <c r="B49" s="21" t="s">
        <v>34</v>
      </c>
      <c r="C49" s="13">
        <v>-5</v>
      </c>
      <c r="D49" s="40"/>
      <c r="E49" s="14"/>
      <c r="F49" s="14"/>
      <c r="G49" s="14"/>
    </row>
    <row r="50" spans="1:7" s="12" customFormat="1" ht="14.1" customHeight="1">
      <c r="A50" s="85"/>
      <c r="B50" s="36" t="s">
        <v>110</v>
      </c>
      <c r="C50" s="13">
        <v>-5</v>
      </c>
      <c r="D50" s="40"/>
      <c r="E50" s="14"/>
      <c r="F50" s="14"/>
      <c r="G50" s="14"/>
    </row>
    <row r="51" spans="1:7" s="12" customFormat="1" ht="14.1" customHeight="1">
      <c r="A51" s="85"/>
      <c r="B51" s="21" t="s">
        <v>35</v>
      </c>
      <c r="C51" s="13">
        <v>-5</v>
      </c>
      <c r="D51" s="40"/>
      <c r="E51" s="14"/>
      <c r="F51" s="14"/>
      <c r="G51" s="14"/>
    </row>
    <row r="52" spans="1:7" s="12" customFormat="1" ht="14.1" customHeight="1">
      <c r="A52" s="85"/>
      <c r="B52" s="21" t="s">
        <v>36</v>
      </c>
      <c r="C52" s="13">
        <v>-2</v>
      </c>
      <c r="D52" s="40"/>
      <c r="E52" s="14"/>
      <c r="F52" s="14"/>
      <c r="G52" s="14"/>
    </row>
    <row r="53" spans="1:7" s="12" customFormat="1" ht="14.1" customHeight="1">
      <c r="A53" s="85"/>
      <c r="B53" s="21" t="s">
        <v>37</v>
      </c>
      <c r="C53" s="13">
        <v>-10</v>
      </c>
      <c r="D53" s="40"/>
      <c r="E53" s="14"/>
      <c r="F53" s="14"/>
      <c r="G53" s="14"/>
    </row>
    <row r="54" spans="1:7" s="12" customFormat="1" ht="14.1" customHeight="1">
      <c r="A54" s="86"/>
      <c r="B54" s="21" t="s">
        <v>38</v>
      </c>
      <c r="C54" s="13">
        <v>-5</v>
      </c>
      <c r="D54" s="40"/>
      <c r="E54" s="14"/>
      <c r="F54" s="14"/>
      <c r="G54" s="14"/>
    </row>
    <row r="55" spans="1:7" s="12" customFormat="1" ht="14.1" customHeight="1">
      <c r="A55" s="15"/>
      <c r="B55" s="27" t="s">
        <v>78</v>
      </c>
      <c r="C55" s="13"/>
      <c r="D55" s="43" t="s">
        <v>131</v>
      </c>
      <c r="E55" s="14"/>
      <c r="F55" s="14"/>
      <c r="G55" s="14"/>
    </row>
    <row r="56" spans="1:7" s="12" customFormat="1" ht="14.1" customHeight="1">
      <c r="A56" s="11" t="s">
        <v>7</v>
      </c>
      <c r="B56" s="20" t="s">
        <v>83</v>
      </c>
      <c r="C56" s="13"/>
      <c r="D56" s="11">
        <f>SUM(D57,D62,D70)</f>
        <v>0</v>
      </c>
      <c r="E56" s="14"/>
      <c r="F56" s="14"/>
      <c r="G56" s="14"/>
    </row>
    <row r="57" spans="1:7" s="12" customFormat="1" ht="24.95" customHeight="1">
      <c r="A57" s="15" t="s">
        <v>3</v>
      </c>
      <c r="B57" s="22" t="s">
        <v>52</v>
      </c>
      <c r="C57" s="13"/>
      <c r="D57" s="40">
        <f>SUM(D58:D61)</f>
        <v>0</v>
      </c>
      <c r="E57" s="14"/>
      <c r="F57" s="14"/>
      <c r="G57" s="14"/>
    </row>
    <row r="58" spans="1:7" s="12" customFormat="1" ht="24.95" customHeight="1">
      <c r="A58" s="94"/>
      <c r="B58" s="30" t="s">
        <v>111</v>
      </c>
      <c r="C58" s="13">
        <v>4</v>
      </c>
      <c r="D58" s="40"/>
      <c r="E58" s="14"/>
      <c r="F58" s="14"/>
      <c r="G58" s="14"/>
    </row>
    <row r="59" spans="1:7" s="12" customFormat="1" ht="24.95" customHeight="1">
      <c r="A59" s="94"/>
      <c r="B59" s="30" t="s">
        <v>90</v>
      </c>
      <c r="C59" s="13">
        <v>5</v>
      </c>
      <c r="D59" s="40"/>
      <c r="E59" s="14"/>
      <c r="F59" s="14"/>
      <c r="G59" s="14"/>
    </row>
    <row r="60" spans="1:7" s="12" customFormat="1" ht="24.95" customHeight="1">
      <c r="A60" s="94"/>
      <c r="B60" s="30" t="s">
        <v>91</v>
      </c>
      <c r="C60" s="13">
        <v>10</v>
      </c>
      <c r="D60" s="40"/>
      <c r="E60" s="14"/>
      <c r="F60" s="14"/>
      <c r="G60" s="14"/>
    </row>
    <row r="61" spans="1:7" s="12" customFormat="1" ht="24.95" customHeight="1">
      <c r="A61" s="94"/>
      <c r="B61" s="22" t="s">
        <v>123</v>
      </c>
      <c r="C61" s="13">
        <v>5</v>
      </c>
      <c r="D61" s="40"/>
      <c r="E61" s="14"/>
      <c r="F61" s="14"/>
      <c r="G61" s="14"/>
    </row>
    <row r="62" spans="1:7" s="12" customFormat="1" ht="14.1" customHeight="1">
      <c r="A62" s="15" t="s">
        <v>4</v>
      </c>
      <c r="B62" s="21" t="s">
        <v>39</v>
      </c>
      <c r="C62" s="13"/>
      <c r="D62" s="40"/>
      <c r="E62" s="14"/>
      <c r="F62" s="14"/>
      <c r="G62" s="14"/>
    </row>
    <row r="63" spans="1:7" s="12" customFormat="1" ht="14.1" customHeight="1">
      <c r="A63" s="84"/>
      <c r="B63" s="36" t="s">
        <v>100</v>
      </c>
      <c r="C63" s="37">
        <v>5</v>
      </c>
      <c r="D63" s="40"/>
      <c r="E63" s="14"/>
      <c r="F63" s="14"/>
      <c r="G63" s="14"/>
    </row>
    <row r="64" spans="1:7" s="12" customFormat="1" ht="14.1" customHeight="1">
      <c r="A64" s="85"/>
      <c r="B64" s="29" t="s">
        <v>40</v>
      </c>
      <c r="C64" s="28">
        <v>5</v>
      </c>
      <c r="D64" s="40"/>
      <c r="E64" s="14"/>
      <c r="F64" s="14"/>
      <c r="G64" s="14"/>
    </row>
    <row r="65" spans="1:7" s="12" customFormat="1" ht="14.1" customHeight="1">
      <c r="A65" s="85"/>
      <c r="B65" s="21" t="s">
        <v>43</v>
      </c>
      <c r="C65" s="13">
        <v>5</v>
      </c>
      <c r="D65" s="40"/>
      <c r="E65" s="14"/>
      <c r="F65" s="14"/>
      <c r="G65" s="14"/>
    </row>
    <row r="66" spans="1:7" s="12" customFormat="1" ht="14.1" customHeight="1">
      <c r="A66" s="85"/>
      <c r="B66" s="32" t="s">
        <v>92</v>
      </c>
      <c r="C66" s="13">
        <v>5</v>
      </c>
      <c r="D66" s="40"/>
      <c r="E66" s="14"/>
      <c r="F66" s="14"/>
      <c r="G66" s="14"/>
    </row>
    <row r="67" spans="1:7" s="12" customFormat="1" ht="14.1" customHeight="1">
      <c r="A67" s="85"/>
      <c r="B67" s="32" t="s">
        <v>112</v>
      </c>
      <c r="C67" s="13">
        <v>5</v>
      </c>
      <c r="D67" s="40"/>
      <c r="E67" s="14"/>
      <c r="F67" s="14"/>
      <c r="G67" s="14"/>
    </row>
    <row r="68" spans="1:7" s="12" customFormat="1" ht="14.1" customHeight="1">
      <c r="A68" s="85"/>
      <c r="B68" s="21" t="s">
        <v>95</v>
      </c>
      <c r="C68" s="37">
        <v>5</v>
      </c>
      <c r="D68" s="40"/>
      <c r="E68" s="14"/>
      <c r="F68" s="14"/>
      <c r="G68" s="14"/>
    </row>
    <row r="69" spans="1:7" s="12" customFormat="1" ht="25.5">
      <c r="A69" s="86"/>
      <c r="B69" s="22" t="s">
        <v>41</v>
      </c>
      <c r="C69" s="37">
        <v>5</v>
      </c>
      <c r="D69" s="40"/>
      <c r="E69" s="14"/>
      <c r="F69" s="14"/>
      <c r="G69" s="14"/>
    </row>
    <row r="70" spans="1:7" s="12" customFormat="1" ht="14.1" customHeight="1">
      <c r="A70" s="15" t="s">
        <v>5</v>
      </c>
      <c r="B70" s="32" t="s">
        <v>113</v>
      </c>
      <c r="C70" s="13"/>
      <c r="D70" s="40"/>
      <c r="E70" s="14"/>
      <c r="F70" s="14"/>
      <c r="G70" s="14"/>
    </row>
    <row r="71" spans="1:7" s="12" customFormat="1" ht="14.1" customHeight="1">
      <c r="A71" s="15"/>
      <c r="B71" s="36" t="s">
        <v>101</v>
      </c>
      <c r="C71" s="37">
        <v>3</v>
      </c>
      <c r="D71" s="40"/>
      <c r="E71" s="14"/>
      <c r="F71" s="14"/>
      <c r="G71" s="14"/>
    </row>
    <row r="72" spans="1:7" s="12" customFormat="1" ht="14.1" customHeight="1">
      <c r="A72" s="15"/>
      <c r="B72" s="21" t="s">
        <v>42</v>
      </c>
      <c r="C72" s="37">
        <v>5</v>
      </c>
      <c r="D72" s="40"/>
      <c r="E72" s="14"/>
      <c r="F72" s="14"/>
      <c r="G72" s="14"/>
    </row>
    <row r="73" spans="1:7" s="12" customFormat="1" ht="14.1" customHeight="1">
      <c r="A73" s="15"/>
      <c r="B73" s="27" t="s">
        <v>78</v>
      </c>
      <c r="C73" s="13"/>
      <c r="D73" s="43" t="s">
        <v>131</v>
      </c>
      <c r="E73" s="14"/>
      <c r="F73" s="14"/>
      <c r="G73" s="14"/>
    </row>
    <row r="74" spans="1:7" s="12" customFormat="1" ht="14.1" customHeight="1">
      <c r="A74" s="15"/>
      <c r="B74" s="27" t="s">
        <v>102</v>
      </c>
      <c r="C74" s="13"/>
      <c r="D74" s="40"/>
      <c r="E74" s="14"/>
      <c r="F74" s="14"/>
      <c r="G74" s="14"/>
    </row>
    <row r="75" spans="1:7" s="12" customFormat="1" ht="14.1" customHeight="1">
      <c r="A75" s="11" t="s">
        <v>8</v>
      </c>
      <c r="B75" s="20" t="s">
        <v>82</v>
      </c>
      <c r="C75" s="13"/>
      <c r="D75" s="11">
        <f>SUM(D76,D93,D98)</f>
        <v>0</v>
      </c>
      <c r="E75" s="14"/>
      <c r="F75" s="14"/>
      <c r="G75" s="14"/>
    </row>
    <row r="76" spans="1:7" s="12" customFormat="1" ht="14.1" customHeight="1">
      <c r="A76" s="15" t="s">
        <v>3</v>
      </c>
      <c r="B76" s="22" t="s">
        <v>48</v>
      </c>
      <c r="C76" s="13"/>
      <c r="D76" s="40">
        <f>SUM(D77:D92)</f>
        <v>0</v>
      </c>
      <c r="E76" s="14"/>
      <c r="F76" s="14"/>
      <c r="G76" s="14"/>
    </row>
    <row r="77" spans="1:7" s="12" customFormat="1" ht="24.95" customHeight="1">
      <c r="A77" s="84"/>
      <c r="B77" s="30" t="s">
        <v>93</v>
      </c>
      <c r="C77" s="13">
        <v>10</v>
      </c>
      <c r="D77" s="40"/>
      <c r="E77" s="14"/>
      <c r="F77" s="14"/>
      <c r="G77" s="14"/>
    </row>
    <row r="78" spans="1:7" s="12" customFormat="1" ht="24.95" customHeight="1">
      <c r="A78" s="85"/>
      <c r="B78" s="30" t="s">
        <v>94</v>
      </c>
      <c r="C78" s="13">
        <v>8</v>
      </c>
      <c r="D78" s="40"/>
      <c r="E78" s="14"/>
      <c r="F78" s="14"/>
      <c r="G78" s="14"/>
    </row>
    <row r="79" spans="1:7" s="12" customFormat="1" ht="14.1" customHeight="1">
      <c r="A79" s="85"/>
      <c r="B79" s="21" t="s">
        <v>54</v>
      </c>
      <c r="C79" s="13">
        <v>6</v>
      </c>
      <c r="D79" s="40"/>
      <c r="E79" s="14"/>
      <c r="F79" s="14"/>
      <c r="G79" s="14"/>
    </row>
    <row r="80" spans="1:7" s="12" customFormat="1" ht="14.1" customHeight="1">
      <c r="A80" s="85"/>
      <c r="B80" s="21" t="s">
        <v>44</v>
      </c>
      <c r="C80" s="13">
        <v>4</v>
      </c>
      <c r="D80" s="40"/>
      <c r="E80" s="14"/>
      <c r="F80" s="14"/>
      <c r="G80" s="14"/>
    </row>
    <row r="81" spans="1:7" s="12" customFormat="1" ht="24.95" customHeight="1">
      <c r="A81" s="85"/>
      <c r="B81" s="22" t="s">
        <v>55</v>
      </c>
      <c r="C81" s="13">
        <v>5</v>
      </c>
      <c r="D81" s="40"/>
      <c r="E81" s="14"/>
      <c r="F81" s="14"/>
      <c r="G81" s="14"/>
    </row>
    <row r="82" spans="1:7" s="12" customFormat="1" ht="14.1" customHeight="1">
      <c r="A82" s="85"/>
      <c r="B82" s="31" t="s">
        <v>81</v>
      </c>
      <c r="C82" s="28">
        <v>5</v>
      </c>
      <c r="D82" s="40"/>
      <c r="E82" s="14"/>
      <c r="F82" s="14"/>
      <c r="G82" s="14"/>
    </row>
    <row r="83" spans="1:7" s="12" customFormat="1" ht="14.1" customHeight="1">
      <c r="A83" s="85"/>
      <c r="B83" s="31" t="s">
        <v>45</v>
      </c>
      <c r="C83" s="28">
        <v>10</v>
      </c>
      <c r="D83" s="40"/>
      <c r="E83" s="14"/>
      <c r="F83" s="14"/>
      <c r="G83" s="14"/>
    </row>
    <row r="84" spans="1:7" s="12" customFormat="1" ht="14.1" customHeight="1">
      <c r="A84" s="85"/>
      <c r="B84" s="29" t="s">
        <v>53</v>
      </c>
      <c r="C84" s="28">
        <v>5</v>
      </c>
      <c r="D84" s="40"/>
      <c r="E84" s="14"/>
      <c r="F84" s="14"/>
      <c r="G84" s="14"/>
    </row>
    <row r="85" spans="1:7" s="12" customFormat="1" ht="14.1" customHeight="1">
      <c r="A85" s="85"/>
      <c r="B85" s="29" t="s">
        <v>63</v>
      </c>
      <c r="C85" s="28">
        <v>5</v>
      </c>
      <c r="D85" s="40"/>
      <c r="E85" s="14"/>
      <c r="F85" s="14"/>
      <c r="G85" s="14"/>
    </row>
    <row r="86" spans="1:7" s="12" customFormat="1" ht="25.5">
      <c r="A86" s="85"/>
      <c r="B86" s="38" t="s">
        <v>120</v>
      </c>
      <c r="C86" s="28">
        <v>5</v>
      </c>
      <c r="D86" s="40"/>
      <c r="E86" s="14"/>
      <c r="F86" s="14"/>
      <c r="G86" s="14"/>
    </row>
    <row r="87" spans="1:7" s="12" customFormat="1" ht="14.1" customHeight="1">
      <c r="A87" s="85"/>
      <c r="B87" s="29" t="s">
        <v>46</v>
      </c>
      <c r="C87" s="28">
        <v>5</v>
      </c>
      <c r="D87" s="40"/>
      <c r="E87" s="14"/>
      <c r="F87" s="14"/>
      <c r="G87" s="14"/>
    </row>
    <row r="88" spans="1:7" s="12" customFormat="1" ht="14.1" customHeight="1">
      <c r="A88" s="85"/>
      <c r="B88" s="31" t="s">
        <v>56</v>
      </c>
      <c r="C88" s="28">
        <v>5</v>
      </c>
      <c r="D88" s="40"/>
      <c r="E88" s="14"/>
      <c r="F88" s="14"/>
      <c r="G88" s="14"/>
    </row>
    <row r="89" spans="1:7" s="12" customFormat="1" ht="14.1" customHeight="1">
      <c r="A89" s="85"/>
      <c r="B89" s="31" t="s">
        <v>57</v>
      </c>
      <c r="C89" s="28">
        <v>3</v>
      </c>
      <c r="D89" s="40"/>
      <c r="E89" s="14"/>
      <c r="F89" s="14"/>
      <c r="G89" s="14"/>
    </row>
    <row r="90" spans="1:7" s="12" customFormat="1" ht="14.1" customHeight="1">
      <c r="A90" s="85"/>
      <c r="B90" s="31" t="s">
        <v>47</v>
      </c>
      <c r="C90" s="28">
        <v>5</v>
      </c>
      <c r="D90" s="40"/>
      <c r="E90" s="14"/>
      <c r="F90" s="14"/>
      <c r="G90" s="14"/>
    </row>
    <row r="91" spans="1:7" s="12" customFormat="1" ht="14.1" customHeight="1">
      <c r="A91" s="85"/>
      <c r="B91" s="31" t="s">
        <v>58</v>
      </c>
      <c r="C91" s="28">
        <v>3</v>
      </c>
      <c r="D91" s="40"/>
      <c r="E91" s="14"/>
      <c r="F91" s="14"/>
      <c r="G91" s="14"/>
    </row>
    <row r="92" spans="1:7" s="12" customFormat="1" ht="14.1" customHeight="1">
      <c r="A92" s="86"/>
      <c r="B92" s="31" t="s">
        <v>59</v>
      </c>
      <c r="C92" s="28">
        <v>5</v>
      </c>
      <c r="D92" s="40"/>
      <c r="E92" s="14"/>
      <c r="F92" s="14"/>
      <c r="G92" s="14"/>
    </row>
    <row r="93" spans="1:7" s="12" customFormat="1" ht="14.1" customHeight="1">
      <c r="A93" s="15" t="s">
        <v>4</v>
      </c>
      <c r="B93" s="29" t="s">
        <v>103</v>
      </c>
      <c r="C93" s="28"/>
      <c r="D93" s="40">
        <f>SUM(D94:D97)</f>
        <v>0</v>
      </c>
      <c r="E93" s="14"/>
      <c r="F93" s="14"/>
      <c r="G93" s="14"/>
    </row>
    <row r="94" spans="1:7" s="12" customFormat="1" ht="14.1" customHeight="1">
      <c r="A94" s="84"/>
      <c r="B94" s="36" t="s">
        <v>114</v>
      </c>
      <c r="C94" s="28">
        <v>5</v>
      </c>
      <c r="D94" s="40"/>
      <c r="E94" s="14"/>
      <c r="F94" s="14"/>
      <c r="G94" s="14"/>
    </row>
    <row r="95" spans="1:7" s="12" customFormat="1" ht="14.1" customHeight="1">
      <c r="A95" s="85"/>
      <c r="B95" s="36" t="s">
        <v>115</v>
      </c>
      <c r="C95" s="28">
        <v>5</v>
      </c>
      <c r="D95" s="40"/>
      <c r="E95" s="14"/>
      <c r="F95" s="14"/>
      <c r="G95" s="14"/>
    </row>
    <row r="96" spans="1:7" s="12" customFormat="1" ht="14.1" customHeight="1">
      <c r="A96" s="85"/>
      <c r="B96" s="36" t="s">
        <v>116</v>
      </c>
      <c r="C96" s="28">
        <v>10</v>
      </c>
      <c r="D96" s="40"/>
      <c r="E96" s="14"/>
      <c r="F96" s="14"/>
      <c r="G96" s="14"/>
    </row>
    <row r="97" spans="1:7" s="12" customFormat="1" ht="14.1" customHeight="1">
      <c r="A97" s="86"/>
      <c r="B97" s="36" t="s">
        <v>104</v>
      </c>
      <c r="C97" s="37">
        <v>5</v>
      </c>
      <c r="D97" s="40"/>
      <c r="E97" s="14"/>
      <c r="F97" s="14"/>
      <c r="G97" s="14"/>
    </row>
    <row r="98" spans="1:7" s="12" customFormat="1" ht="24.95" customHeight="1">
      <c r="A98" s="15" t="s">
        <v>5</v>
      </c>
      <c r="B98" s="31" t="s">
        <v>69</v>
      </c>
      <c r="C98" s="28"/>
      <c r="D98" s="40">
        <f>SUM(D99:D100)</f>
        <v>0</v>
      </c>
      <c r="E98" s="14"/>
      <c r="F98" s="14"/>
      <c r="G98" s="14"/>
    </row>
    <row r="99" spans="1:7" s="12" customFormat="1" ht="14.1" customHeight="1">
      <c r="A99" s="84"/>
      <c r="B99" s="36" t="s">
        <v>117</v>
      </c>
      <c r="C99" s="28">
        <v>5</v>
      </c>
      <c r="D99" s="40"/>
      <c r="E99" s="14"/>
      <c r="F99" s="14"/>
      <c r="G99" s="14"/>
    </row>
    <row r="100" spans="1:7" s="12" customFormat="1" ht="14.1" customHeight="1">
      <c r="A100" s="86"/>
      <c r="B100" s="36" t="s">
        <v>118</v>
      </c>
      <c r="C100" s="28">
        <v>2</v>
      </c>
      <c r="D100" s="40"/>
      <c r="E100" s="14"/>
      <c r="F100" s="14"/>
      <c r="G100" s="14"/>
    </row>
    <row r="101" spans="1:7" s="12" customFormat="1" ht="14.1" customHeight="1">
      <c r="A101" s="16"/>
      <c r="B101" s="33" t="s">
        <v>79</v>
      </c>
      <c r="C101" s="28"/>
      <c r="D101" s="43" t="s">
        <v>132</v>
      </c>
      <c r="E101" s="14"/>
      <c r="F101" s="14"/>
      <c r="G101" s="14"/>
    </row>
    <row r="102" spans="1:7" s="12" customFormat="1" ht="25.5">
      <c r="A102" s="34" t="s">
        <v>64</v>
      </c>
      <c r="B102" s="31" t="s">
        <v>68</v>
      </c>
      <c r="C102" s="28"/>
      <c r="D102" s="11">
        <f>SUM(D103:D110)</f>
        <v>0</v>
      </c>
      <c r="E102" s="14"/>
      <c r="F102" s="14"/>
      <c r="G102" s="14"/>
    </row>
    <row r="103" spans="1:7" s="12" customFormat="1" ht="14.1" customHeight="1">
      <c r="A103" s="87"/>
      <c r="B103" s="32" t="s">
        <v>122</v>
      </c>
      <c r="C103" s="28">
        <v>20</v>
      </c>
      <c r="D103" s="40"/>
      <c r="E103" s="14"/>
      <c r="F103" s="14"/>
      <c r="G103" s="14"/>
    </row>
    <row r="104" spans="1:7" s="12" customFormat="1" ht="14.1" customHeight="1">
      <c r="A104" s="88"/>
      <c r="B104" s="32" t="s">
        <v>121</v>
      </c>
      <c r="C104" s="28">
        <v>10</v>
      </c>
      <c r="D104" s="40"/>
      <c r="E104" s="14"/>
      <c r="F104" s="14"/>
      <c r="G104" s="14"/>
    </row>
    <row r="105" spans="1:7" s="12" customFormat="1" ht="14.1" customHeight="1">
      <c r="A105" s="88"/>
      <c r="B105" s="36" t="s">
        <v>119</v>
      </c>
      <c r="C105" s="37">
        <v>10</v>
      </c>
      <c r="D105" s="40"/>
      <c r="E105" s="14"/>
      <c r="F105" s="14"/>
      <c r="G105" s="14"/>
    </row>
    <row r="106" spans="1:7" s="12" customFormat="1" ht="14.1" customHeight="1">
      <c r="A106" s="88"/>
      <c r="B106" s="36" t="s">
        <v>105</v>
      </c>
      <c r="C106" s="37">
        <v>10</v>
      </c>
      <c r="D106" s="40"/>
      <c r="E106" s="14"/>
      <c r="F106" s="14"/>
      <c r="G106" s="14"/>
    </row>
    <row r="107" spans="1:7" s="12" customFormat="1" ht="14.1" customHeight="1">
      <c r="A107" s="88"/>
      <c r="B107" s="36" t="s">
        <v>126</v>
      </c>
      <c r="C107" s="37">
        <v>5</v>
      </c>
      <c r="D107" s="40"/>
      <c r="E107" s="14"/>
      <c r="F107" s="14"/>
      <c r="G107" s="14"/>
    </row>
    <row r="108" spans="1:7" s="12" customFormat="1" ht="14.1" customHeight="1">
      <c r="A108" s="88"/>
      <c r="B108" s="36" t="s">
        <v>106</v>
      </c>
      <c r="C108" s="37">
        <v>5</v>
      </c>
      <c r="D108" s="40"/>
      <c r="E108" s="14"/>
      <c r="F108" s="14"/>
      <c r="G108" s="14"/>
    </row>
    <row r="109" spans="1:7" s="12" customFormat="1" ht="14.1" customHeight="1">
      <c r="A109" s="88"/>
      <c r="B109" s="36" t="s">
        <v>107</v>
      </c>
      <c r="C109" s="37">
        <v>10</v>
      </c>
      <c r="D109" s="40"/>
      <c r="E109" s="14"/>
      <c r="F109" s="14"/>
      <c r="G109" s="14"/>
    </row>
    <row r="110" spans="1:7" s="12" customFormat="1" ht="14.1" customHeight="1">
      <c r="A110" s="89"/>
      <c r="B110" s="36" t="s">
        <v>108</v>
      </c>
      <c r="C110" s="37">
        <v>15</v>
      </c>
      <c r="D110" s="40"/>
      <c r="E110" s="14"/>
      <c r="F110" s="14"/>
      <c r="G110" s="14"/>
    </row>
    <row r="111" spans="1:7" s="12" customFormat="1" ht="18" customHeight="1">
      <c r="A111" s="13"/>
      <c r="B111" s="19" t="s">
        <v>15</v>
      </c>
      <c r="C111" s="14"/>
      <c r="D111" s="40"/>
      <c r="E111" s="14"/>
      <c r="F111" s="14"/>
      <c r="G111" s="14"/>
    </row>
    <row r="112" spans="1:7" ht="5.0999999999999996" customHeight="1"/>
    <row r="113" spans="1:7" ht="15" customHeight="1">
      <c r="B113" s="18"/>
      <c r="C113" s="93" t="s">
        <v>60</v>
      </c>
      <c r="D113" s="93"/>
      <c r="E113" s="93"/>
      <c r="F113" s="93"/>
      <c r="G113" s="93"/>
    </row>
    <row r="114" spans="1:7" ht="15" customHeight="1">
      <c r="B114" s="23" t="s">
        <v>16</v>
      </c>
      <c r="C114" s="90" t="s">
        <v>128</v>
      </c>
      <c r="D114" s="90"/>
      <c r="E114" s="90"/>
      <c r="F114" s="90"/>
      <c r="G114" s="90"/>
    </row>
    <row r="115" spans="1:7" ht="15" customHeight="1"/>
    <row r="116" spans="1:7" ht="15" customHeight="1"/>
    <row r="117" spans="1:7" ht="20.100000000000001" customHeight="1"/>
    <row r="118" spans="1:7" ht="20.100000000000001" customHeight="1">
      <c r="A118" s="4">
        <v>1</v>
      </c>
    </row>
    <row r="119" spans="1:7" ht="20.100000000000001" customHeight="1">
      <c r="A119" s="4"/>
    </row>
    <row r="120" spans="1:7" ht="20.100000000000001" customHeight="1">
      <c r="A120" s="4"/>
    </row>
  </sheetData>
  <mergeCells count="22">
    <mergeCell ref="A77:A92"/>
    <mergeCell ref="A2:B2"/>
    <mergeCell ref="C2:G2"/>
    <mergeCell ref="A3:B3"/>
    <mergeCell ref="C3:G3"/>
    <mergeCell ref="A4:G4"/>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s>
  <phoneticPr fontId="2" type="noConversion"/>
  <pageMargins left="0.6" right="0.25" top="0.25" bottom="0.25" header="0" footer="0.25"/>
  <pageSetup paperSize="9" scale="86"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3"/>
  <sheetViews>
    <sheetView view="pageBreakPreview" zoomScaleNormal="100" zoomScaleSheetLayoutView="100" workbookViewId="0">
      <selection activeCell="A8" sqref="A8:I8"/>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26" t="s">
        <v>134</v>
      </c>
      <c r="B2" s="126"/>
      <c r="C2" s="126"/>
      <c r="D2" s="126"/>
      <c r="E2" s="97" t="s">
        <v>135</v>
      </c>
      <c r="F2" s="97"/>
      <c r="G2" s="97"/>
      <c r="H2" s="97"/>
      <c r="I2" s="97"/>
      <c r="J2" s="3"/>
      <c r="K2" s="3"/>
      <c r="L2" s="3"/>
      <c r="M2" s="3"/>
      <c r="N2" s="3"/>
      <c r="O2" s="3"/>
      <c r="P2" s="3"/>
      <c r="Q2" s="3"/>
      <c r="R2" s="3"/>
      <c r="S2" s="3"/>
      <c r="T2" s="3"/>
    </row>
    <row r="3" spans="1:20" ht="17.100000000000001" customHeight="1">
      <c r="A3" s="97" t="s">
        <v>136</v>
      </c>
      <c r="B3" s="97"/>
      <c r="C3" s="97"/>
      <c r="D3" s="97"/>
      <c r="E3" s="98" t="s">
        <v>137</v>
      </c>
      <c r="F3" s="98"/>
      <c r="G3" s="98"/>
      <c r="H3" s="98"/>
      <c r="I3" s="98"/>
      <c r="J3" s="3"/>
      <c r="K3" s="3"/>
      <c r="L3" s="3"/>
      <c r="M3" s="3"/>
      <c r="N3" s="3"/>
      <c r="O3" s="3"/>
      <c r="P3" s="3"/>
      <c r="Q3" s="3"/>
      <c r="R3" s="3"/>
      <c r="S3" s="3"/>
      <c r="T3" s="3"/>
    </row>
    <row r="4" spans="1:20" ht="17.100000000000001" customHeight="1">
      <c r="A4" s="97" t="s">
        <v>138</v>
      </c>
      <c r="B4" s="97"/>
      <c r="C4" s="97"/>
      <c r="D4" s="97"/>
      <c r="E4" s="96"/>
      <c r="F4" s="96"/>
      <c r="G4" s="96"/>
      <c r="H4" s="96"/>
      <c r="I4" s="96"/>
      <c r="J4" s="3"/>
      <c r="K4" s="3"/>
      <c r="L4" s="3"/>
      <c r="M4" s="3"/>
      <c r="N4" s="3"/>
      <c r="O4" s="3"/>
      <c r="P4" s="3"/>
      <c r="Q4" s="3"/>
      <c r="R4" s="3"/>
      <c r="S4" s="3"/>
      <c r="T4" s="3"/>
    </row>
    <row r="5" spans="1:20" s="49" customFormat="1" ht="12" customHeight="1">
      <c r="A5" s="104"/>
      <c r="B5" s="104"/>
      <c r="C5" s="104"/>
      <c r="D5" s="104"/>
      <c r="E5" s="48"/>
      <c r="J5" s="48"/>
      <c r="K5" s="48"/>
      <c r="L5" s="48"/>
      <c r="M5" s="48"/>
      <c r="N5" s="48"/>
      <c r="O5" s="48"/>
      <c r="P5" s="48"/>
      <c r="Q5" s="48"/>
      <c r="R5" s="48"/>
      <c r="S5" s="48"/>
      <c r="T5" s="48"/>
    </row>
    <row r="6" spans="1:20" ht="24.95" customHeight="1">
      <c r="A6" s="105" t="s">
        <v>139</v>
      </c>
      <c r="B6" s="105"/>
      <c r="C6" s="105"/>
      <c r="D6" s="105"/>
      <c r="E6" s="105"/>
      <c r="F6" s="105"/>
      <c r="G6" s="105"/>
      <c r="H6" s="105"/>
      <c r="I6" s="105"/>
      <c r="J6" s="5"/>
      <c r="K6" s="5"/>
      <c r="L6" s="5"/>
      <c r="M6" s="5"/>
      <c r="N6" s="5"/>
      <c r="O6" s="5"/>
      <c r="P6" s="5"/>
      <c r="Q6" s="5"/>
      <c r="R6" s="5"/>
      <c r="S6" s="5"/>
      <c r="T6" s="5"/>
    </row>
    <row r="7" spans="1:20" s="8" customFormat="1" ht="20.100000000000001" customHeight="1">
      <c r="A7" s="105" t="s">
        <v>159</v>
      </c>
      <c r="B7" s="105"/>
      <c r="C7" s="105"/>
      <c r="D7" s="105"/>
      <c r="E7" s="105"/>
      <c r="F7" s="105"/>
      <c r="G7" s="105"/>
      <c r="H7" s="105"/>
      <c r="I7" s="105"/>
      <c r="J7" s="50"/>
      <c r="K7" s="50"/>
      <c r="L7" s="50"/>
      <c r="M7" s="50"/>
      <c r="N7" s="50"/>
      <c r="O7" s="50"/>
      <c r="P7" s="50"/>
      <c r="Q7" s="50"/>
      <c r="R7" s="50"/>
      <c r="S7" s="50"/>
      <c r="T7" s="50"/>
    </row>
    <row r="8" spans="1:20" s="8" customFormat="1" ht="18" customHeight="1">
      <c r="A8" s="106" t="s">
        <v>161</v>
      </c>
      <c r="B8" s="106"/>
      <c r="C8" s="106"/>
      <c r="D8" s="106"/>
      <c r="E8" s="106"/>
      <c r="F8" s="106"/>
      <c r="G8" s="106"/>
      <c r="H8" s="106"/>
      <c r="I8" s="106"/>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107" t="s">
        <v>0</v>
      </c>
      <c r="B10" s="107" t="s">
        <v>140</v>
      </c>
      <c r="C10" s="110" t="s">
        <v>141</v>
      </c>
      <c r="D10" s="111"/>
      <c r="E10" s="114" t="s">
        <v>142</v>
      </c>
      <c r="F10" s="115"/>
      <c r="G10" s="114" t="s">
        <v>143</v>
      </c>
      <c r="H10" s="115"/>
      <c r="I10" s="116" t="s">
        <v>13</v>
      </c>
    </row>
    <row r="11" spans="1:20" s="12" customFormat="1" ht="30" customHeight="1">
      <c r="A11" s="108"/>
      <c r="B11" s="109"/>
      <c r="C11" s="112"/>
      <c r="D11" s="113"/>
      <c r="E11" s="52" t="s">
        <v>144</v>
      </c>
      <c r="F11" s="52" t="s">
        <v>145</v>
      </c>
      <c r="G11" s="52" t="s">
        <v>144</v>
      </c>
      <c r="H11" s="52" t="s">
        <v>145</v>
      </c>
      <c r="I11" s="108"/>
    </row>
    <row r="12" spans="1:20" s="12" customFormat="1" ht="17.45" customHeight="1">
      <c r="A12" s="45">
        <v>1</v>
      </c>
      <c r="B12" s="53"/>
      <c r="C12" s="54"/>
      <c r="D12" s="55"/>
      <c r="E12" s="45"/>
      <c r="F12" s="56" t="str">
        <f>IF(AND(E12&gt;=90),"Xuất sắc",IF(AND(E12&gt;=80),"Tốt",IF(AND(E12&gt;=70),"Khá",IF(AND(E12&gt;=60),"TB",IF(AND(E12&gt;=50),"TB",IF(AND(E12&lt;50),IF(AND(E12&gt;0),"Yếu",IF(AND(E12=0),"Không XL"," "))))))))</f>
        <v>Không XL</v>
      </c>
      <c r="G12" s="45"/>
      <c r="H12" s="56" t="str">
        <f>IF(AND(G12&gt;=90),"Xuất sắc",IF(AND(G12&gt;=80),"Tốt",IF(AND(G12&gt;=70),"Khá",IF(AND(G12&gt;=60),"TB",IF(AND(G12&gt;=50),"TB",IF(AND(G12&lt;50),IF(AND(G12&gt;0),"Yếu",IF(AND(G12=0),"Không XL"," "))))))))</f>
        <v>Không XL</v>
      </c>
      <c r="I12" s="57"/>
    </row>
    <row r="13" spans="1:20" s="12" customFormat="1" ht="17.45" customHeight="1">
      <c r="A13" s="45">
        <v>2</v>
      </c>
      <c r="B13" s="53"/>
      <c r="C13" s="54"/>
      <c r="D13" s="55"/>
      <c r="E13" s="45"/>
      <c r="F13" s="66" t="str">
        <f t="shared" ref="F13:F76" si="0">IF(AND(E13&gt;=90),"Xuất sắc",IF(AND(E13&gt;=80),"Tốt",IF(AND(E13&gt;=70),"Khá",IF(AND(E13&gt;=60),"TB",IF(AND(E13&gt;=50),"TB",IF(AND(E13&lt;50),IF(AND(E13&gt;0),"Yếu",IF(AND(E13=0),"Không XL"," "))))))))</f>
        <v>Không XL</v>
      </c>
      <c r="G13" s="45"/>
      <c r="H13" s="66" t="str">
        <f t="shared" ref="H13:H76" si="1">IF(AND(G13&gt;=90),"Xuất sắc",IF(AND(G13&gt;=80),"Tốt",IF(AND(G13&gt;=70),"Khá",IF(AND(G13&gt;=60),"TB",IF(AND(G13&gt;=50),"TB",IF(AND(G13&lt;50),IF(AND(G13&gt;0),"Yếu",IF(AND(G13=0),"Không XL"," "))))))))</f>
        <v>Không XL</v>
      </c>
      <c r="I13" s="57"/>
    </row>
    <row r="14" spans="1:20" s="12" customFormat="1" ht="17.45" customHeight="1">
      <c r="A14" s="45">
        <v>3</v>
      </c>
      <c r="B14" s="53"/>
      <c r="C14" s="54"/>
      <c r="D14" s="55"/>
      <c r="E14" s="45"/>
      <c r="F14" s="66" t="str">
        <f t="shared" si="0"/>
        <v>Không XL</v>
      </c>
      <c r="G14" s="45"/>
      <c r="H14" s="66" t="str">
        <f t="shared" si="1"/>
        <v>Không XL</v>
      </c>
      <c r="I14" s="57"/>
    </row>
    <row r="15" spans="1:20" s="12" customFormat="1" ht="17.45" customHeight="1">
      <c r="A15" s="45">
        <v>4</v>
      </c>
      <c r="B15" s="53"/>
      <c r="C15" s="54"/>
      <c r="D15" s="55"/>
      <c r="E15" s="45"/>
      <c r="F15" s="66" t="str">
        <f t="shared" si="0"/>
        <v>Không XL</v>
      </c>
      <c r="G15" s="45"/>
      <c r="H15" s="66" t="str">
        <f t="shared" si="1"/>
        <v>Không XL</v>
      </c>
      <c r="I15" s="14"/>
    </row>
    <row r="16" spans="1:20" s="12" customFormat="1" ht="17.45" customHeight="1">
      <c r="A16" s="45">
        <v>5</v>
      </c>
      <c r="B16" s="53"/>
      <c r="C16" s="54"/>
      <c r="D16" s="55"/>
      <c r="E16" s="45"/>
      <c r="F16" s="66" t="str">
        <f t="shared" si="0"/>
        <v>Không XL</v>
      </c>
      <c r="G16" s="45"/>
      <c r="H16" s="66" t="str">
        <f t="shared" si="1"/>
        <v>Không XL</v>
      </c>
      <c r="I16" s="14"/>
    </row>
    <row r="17" spans="1:9" s="12" customFormat="1" ht="17.45" customHeight="1">
      <c r="A17" s="45">
        <v>6</v>
      </c>
      <c r="B17" s="53"/>
      <c r="C17" s="54"/>
      <c r="D17" s="55"/>
      <c r="E17" s="45"/>
      <c r="F17" s="66" t="str">
        <f t="shared" si="0"/>
        <v>Không XL</v>
      </c>
      <c r="G17" s="45"/>
      <c r="H17" s="66" t="str">
        <f t="shared" si="1"/>
        <v>Không XL</v>
      </c>
      <c r="I17" s="14"/>
    </row>
    <row r="18" spans="1:9" s="12" customFormat="1" ht="17.45" customHeight="1">
      <c r="A18" s="45">
        <v>7</v>
      </c>
      <c r="B18" s="53"/>
      <c r="C18" s="54"/>
      <c r="D18" s="55"/>
      <c r="E18" s="45"/>
      <c r="F18" s="66" t="str">
        <f t="shared" si="0"/>
        <v>Không XL</v>
      </c>
      <c r="G18" s="45"/>
      <c r="H18" s="66" t="str">
        <f t="shared" si="1"/>
        <v>Không XL</v>
      </c>
      <c r="I18" s="14"/>
    </row>
    <row r="19" spans="1:9" s="12" customFormat="1" ht="17.45" customHeight="1">
      <c r="A19" s="45">
        <v>8</v>
      </c>
      <c r="B19" s="53"/>
      <c r="C19" s="54"/>
      <c r="D19" s="55"/>
      <c r="E19" s="45"/>
      <c r="F19" s="66" t="str">
        <f t="shared" si="0"/>
        <v>Không XL</v>
      </c>
      <c r="G19" s="45"/>
      <c r="H19" s="66" t="str">
        <f t="shared" si="1"/>
        <v>Không XL</v>
      </c>
      <c r="I19" s="14"/>
    </row>
    <row r="20" spans="1:9" s="12" customFormat="1" ht="17.45" customHeight="1">
      <c r="A20" s="45">
        <v>9</v>
      </c>
      <c r="B20" s="53"/>
      <c r="C20" s="54"/>
      <c r="D20" s="55"/>
      <c r="E20" s="45"/>
      <c r="F20" s="66" t="str">
        <f t="shared" si="0"/>
        <v>Không XL</v>
      </c>
      <c r="G20" s="45"/>
      <c r="H20" s="66" t="str">
        <f t="shared" si="1"/>
        <v>Không XL</v>
      </c>
      <c r="I20" s="57"/>
    </row>
    <row r="21" spans="1:9" s="12" customFormat="1" ht="17.45" customHeight="1">
      <c r="A21" s="45">
        <v>10</v>
      </c>
      <c r="B21" s="53"/>
      <c r="C21" s="54"/>
      <c r="D21" s="55"/>
      <c r="E21" s="45"/>
      <c r="F21" s="66" t="str">
        <f t="shared" si="0"/>
        <v>Không XL</v>
      </c>
      <c r="G21" s="45"/>
      <c r="H21" s="66" t="str">
        <f t="shared" si="1"/>
        <v>Không XL</v>
      </c>
      <c r="I21" s="57"/>
    </row>
    <row r="22" spans="1:9" s="12" customFormat="1" ht="17.45" customHeight="1">
      <c r="A22" s="45">
        <v>11</v>
      </c>
      <c r="B22" s="53"/>
      <c r="C22" s="54"/>
      <c r="D22" s="55"/>
      <c r="E22" s="45"/>
      <c r="F22" s="66" t="str">
        <f t="shared" si="0"/>
        <v>Không XL</v>
      </c>
      <c r="G22" s="45"/>
      <c r="H22" s="66" t="str">
        <f t="shared" si="1"/>
        <v>Không XL</v>
      </c>
      <c r="I22" s="57"/>
    </row>
    <row r="23" spans="1:9" s="12" customFormat="1" ht="17.45" customHeight="1">
      <c r="A23" s="45">
        <v>12</v>
      </c>
      <c r="B23" s="53"/>
      <c r="C23" s="54"/>
      <c r="D23" s="55"/>
      <c r="E23" s="45"/>
      <c r="F23" s="66" t="str">
        <f t="shared" si="0"/>
        <v>Không XL</v>
      </c>
      <c r="G23" s="45"/>
      <c r="H23" s="66" t="str">
        <f t="shared" si="1"/>
        <v>Không XL</v>
      </c>
      <c r="I23" s="14"/>
    </row>
    <row r="24" spans="1:9" s="12" customFormat="1" ht="17.45" customHeight="1">
      <c r="A24" s="45">
        <v>13</v>
      </c>
      <c r="B24" s="53"/>
      <c r="C24" s="54"/>
      <c r="D24" s="55"/>
      <c r="E24" s="45"/>
      <c r="F24" s="66" t="str">
        <f t="shared" si="0"/>
        <v>Không XL</v>
      </c>
      <c r="G24" s="45"/>
      <c r="H24" s="66" t="str">
        <f t="shared" si="1"/>
        <v>Không XL</v>
      </c>
      <c r="I24" s="14"/>
    </row>
    <row r="25" spans="1:9" s="12" customFormat="1" ht="17.45" customHeight="1">
      <c r="A25" s="45">
        <v>14</v>
      </c>
      <c r="B25" s="53"/>
      <c r="C25" s="54"/>
      <c r="D25" s="55"/>
      <c r="E25" s="45"/>
      <c r="F25" s="66" t="str">
        <f t="shared" si="0"/>
        <v>Không XL</v>
      </c>
      <c r="G25" s="45"/>
      <c r="H25" s="66" t="str">
        <f t="shared" si="1"/>
        <v>Không XL</v>
      </c>
      <c r="I25" s="14"/>
    </row>
    <row r="26" spans="1:9" s="12" customFormat="1" ht="17.45" customHeight="1">
      <c r="A26" s="45">
        <v>15</v>
      </c>
      <c r="B26" s="53"/>
      <c r="C26" s="54"/>
      <c r="D26" s="55"/>
      <c r="E26" s="45"/>
      <c r="F26" s="66" t="str">
        <f t="shared" si="0"/>
        <v>Không XL</v>
      </c>
      <c r="G26" s="45"/>
      <c r="H26" s="66" t="str">
        <f t="shared" si="1"/>
        <v>Không XL</v>
      </c>
      <c r="I26" s="14"/>
    </row>
    <row r="27" spans="1:9" s="12" customFormat="1" ht="17.45" customHeight="1">
      <c r="A27" s="45">
        <v>16</v>
      </c>
      <c r="B27" s="53"/>
      <c r="C27" s="54"/>
      <c r="D27" s="55"/>
      <c r="E27" s="45"/>
      <c r="F27" s="66" t="str">
        <f t="shared" si="0"/>
        <v>Không XL</v>
      </c>
      <c r="G27" s="45"/>
      <c r="H27" s="66" t="str">
        <f t="shared" si="1"/>
        <v>Không XL</v>
      </c>
      <c r="I27" s="14"/>
    </row>
    <row r="28" spans="1:9" s="12" customFormat="1" ht="17.45" customHeight="1">
      <c r="A28" s="45">
        <v>17</v>
      </c>
      <c r="B28" s="53"/>
      <c r="C28" s="54"/>
      <c r="D28" s="55"/>
      <c r="E28" s="45"/>
      <c r="F28" s="66" t="str">
        <f t="shared" si="0"/>
        <v>Không XL</v>
      </c>
      <c r="G28" s="45"/>
      <c r="H28" s="66" t="str">
        <f t="shared" si="1"/>
        <v>Không XL</v>
      </c>
      <c r="I28" s="14"/>
    </row>
    <row r="29" spans="1:9" s="12" customFormat="1" ht="17.45" customHeight="1">
      <c r="A29" s="45">
        <v>18</v>
      </c>
      <c r="B29" s="53"/>
      <c r="C29" s="54"/>
      <c r="D29" s="55"/>
      <c r="E29" s="45"/>
      <c r="F29" s="66" t="str">
        <f t="shared" si="0"/>
        <v>Không XL</v>
      </c>
      <c r="G29" s="45"/>
      <c r="H29" s="66" t="str">
        <f t="shared" si="1"/>
        <v>Không XL</v>
      </c>
      <c r="I29" s="14"/>
    </row>
    <row r="30" spans="1:9" s="12" customFormat="1" ht="17.45" customHeight="1">
      <c r="A30" s="45">
        <v>19</v>
      </c>
      <c r="B30" s="53"/>
      <c r="C30" s="54"/>
      <c r="D30" s="55"/>
      <c r="E30" s="45"/>
      <c r="F30" s="66" t="str">
        <f t="shared" si="0"/>
        <v>Không XL</v>
      </c>
      <c r="G30" s="45"/>
      <c r="H30" s="66" t="str">
        <f t="shared" si="1"/>
        <v>Không XL</v>
      </c>
      <c r="I30" s="14"/>
    </row>
    <row r="31" spans="1:9" s="12" customFormat="1" ht="17.45" customHeight="1">
      <c r="A31" s="45">
        <v>20</v>
      </c>
      <c r="B31" s="53"/>
      <c r="C31" s="54"/>
      <c r="D31" s="55"/>
      <c r="E31" s="45"/>
      <c r="F31" s="66" t="str">
        <f t="shared" si="0"/>
        <v>Không XL</v>
      </c>
      <c r="G31" s="45"/>
      <c r="H31" s="66" t="str">
        <f t="shared" si="1"/>
        <v>Không XL</v>
      </c>
      <c r="I31" s="57"/>
    </row>
    <row r="32" spans="1:9" s="12" customFormat="1" ht="17.45" customHeight="1">
      <c r="A32" s="45">
        <v>21</v>
      </c>
      <c r="B32" s="53"/>
      <c r="C32" s="54"/>
      <c r="D32" s="55"/>
      <c r="E32" s="45"/>
      <c r="F32" s="66" t="str">
        <f t="shared" si="0"/>
        <v>Không XL</v>
      </c>
      <c r="G32" s="45"/>
      <c r="H32" s="66" t="str">
        <f t="shared" si="1"/>
        <v>Không XL</v>
      </c>
      <c r="I32" s="14"/>
    </row>
    <row r="33" spans="1:9" s="12" customFormat="1" ht="17.45" customHeight="1">
      <c r="A33" s="45">
        <v>22</v>
      </c>
      <c r="B33" s="53"/>
      <c r="C33" s="54"/>
      <c r="D33" s="55"/>
      <c r="E33" s="45"/>
      <c r="F33" s="66" t="str">
        <f t="shared" si="0"/>
        <v>Không XL</v>
      </c>
      <c r="G33" s="45"/>
      <c r="H33" s="66" t="str">
        <f t="shared" si="1"/>
        <v>Không XL</v>
      </c>
      <c r="I33" s="14"/>
    </row>
    <row r="34" spans="1:9" s="12" customFormat="1" ht="17.45" customHeight="1">
      <c r="A34" s="45">
        <v>23</v>
      </c>
      <c r="B34" s="53"/>
      <c r="C34" s="54"/>
      <c r="D34" s="55"/>
      <c r="E34" s="45"/>
      <c r="F34" s="66" t="str">
        <f t="shared" si="0"/>
        <v>Không XL</v>
      </c>
      <c r="G34" s="45"/>
      <c r="H34" s="66" t="str">
        <f t="shared" si="1"/>
        <v>Không XL</v>
      </c>
      <c r="I34" s="14"/>
    </row>
    <row r="35" spans="1:9" s="12" customFormat="1" ht="17.45" customHeight="1">
      <c r="A35" s="45">
        <v>24</v>
      </c>
      <c r="B35" s="53"/>
      <c r="C35" s="54"/>
      <c r="D35" s="55"/>
      <c r="E35" s="45"/>
      <c r="F35" s="66" t="str">
        <f t="shared" si="0"/>
        <v>Không XL</v>
      </c>
      <c r="G35" s="45"/>
      <c r="H35" s="66" t="str">
        <f t="shared" si="1"/>
        <v>Không XL</v>
      </c>
      <c r="I35" s="14"/>
    </row>
    <row r="36" spans="1:9" s="12" customFormat="1" ht="17.45" customHeight="1">
      <c r="A36" s="45">
        <v>25</v>
      </c>
      <c r="B36" s="53"/>
      <c r="C36" s="54"/>
      <c r="D36" s="55"/>
      <c r="E36" s="45"/>
      <c r="F36" s="66" t="str">
        <f t="shared" si="0"/>
        <v>Không XL</v>
      </c>
      <c r="G36" s="45"/>
      <c r="H36" s="66" t="str">
        <f t="shared" si="1"/>
        <v>Không XL</v>
      </c>
      <c r="I36" s="14"/>
    </row>
    <row r="37" spans="1:9" s="12" customFormat="1" ht="17.45" customHeight="1">
      <c r="A37" s="45">
        <v>26</v>
      </c>
      <c r="B37" s="53"/>
      <c r="C37" s="54"/>
      <c r="D37" s="55"/>
      <c r="E37" s="45"/>
      <c r="F37" s="66" t="str">
        <f t="shared" si="0"/>
        <v>Không XL</v>
      </c>
      <c r="G37" s="45"/>
      <c r="H37" s="66" t="str">
        <f t="shared" si="1"/>
        <v>Không XL</v>
      </c>
      <c r="I37" s="14"/>
    </row>
    <row r="38" spans="1:9" s="12" customFormat="1" ht="17.45" customHeight="1">
      <c r="A38" s="45">
        <v>27</v>
      </c>
      <c r="B38" s="53"/>
      <c r="C38" s="54"/>
      <c r="D38" s="55"/>
      <c r="E38" s="45"/>
      <c r="F38" s="66" t="str">
        <f t="shared" si="0"/>
        <v>Không XL</v>
      </c>
      <c r="G38" s="45"/>
      <c r="H38" s="66" t="str">
        <f t="shared" si="1"/>
        <v>Không XL</v>
      </c>
      <c r="I38" s="57"/>
    </row>
    <row r="39" spans="1:9" s="12" customFormat="1" ht="17.45" customHeight="1">
      <c r="A39" s="45">
        <v>28</v>
      </c>
      <c r="B39" s="53"/>
      <c r="C39" s="54"/>
      <c r="D39" s="55"/>
      <c r="E39" s="45"/>
      <c r="F39" s="66" t="str">
        <f t="shared" si="0"/>
        <v>Không XL</v>
      </c>
      <c r="G39" s="45"/>
      <c r="H39" s="66" t="str">
        <f t="shared" si="1"/>
        <v>Không XL</v>
      </c>
      <c r="I39" s="14"/>
    </row>
    <row r="40" spans="1:9" s="12" customFormat="1" ht="17.45" customHeight="1">
      <c r="A40" s="45">
        <v>29</v>
      </c>
      <c r="B40" s="53"/>
      <c r="C40" s="54"/>
      <c r="D40" s="55"/>
      <c r="E40" s="45"/>
      <c r="F40" s="66" t="str">
        <f t="shared" si="0"/>
        <v>Không XL</v>
      </c>
      <c r="G40" s="45"/>
      <c r="H40" s="66" t="str">
        <f t="shared" si="1"/>
        <v>Không XL</v>
      </c>
      <c r="I40" s="57"/>
    </row>
    <row r="41" spans="1:9" s="12" customFormat="1" ht="17.45" customHeight="1">
      <c r="A41" s="45">
        <v>30</v>
      </c>
      <c r="B41" s="53"/>
      <c r="C41" s="54"/>
      <c r="D41" s="55"/>
      <c r="E41" s="45"/>
      <c r="F41" s="66" t="str">
        <f t="shared" si="0"/>
        <v>Không XL</v>
      </c>
      <c r="G41" s="45"/>
      <c r="H41" s="66" t="str">
        <f t="shared" si="1"/>
        <v>Không XL</v>
      </c>
      <c r="I41" s="57"/>
    </row>
    <row r="42" spans="1:9" s="12" customFormat="1" ht="17.45" customHeight="1">
      <c r="A42" s="45">
        <v>31</v>
      </c>
      <c r="B42" s="53"/>
      <c r="C42" s="54"/>
      <c r="D42" s="55"/>
      <c r="E42" s="45"/>
      <c r="F42" s="66" t="str">
        <f t="shared" si="0"/>
        <v>Không XL</v>
      </c>
      <c r="G42" s="45"/>
      <c r="H42" s="66" t="str">
        <f t="shared" si="1"/>
        <v>Không XL</v>
      </c>
      <c r="I42" s="57"/>
    </row>
    <row r="43" spans="1:9" s="12" customFormat="1" ht="17.45" customHeight="1">
      <c r="A43" s="45">
        <v>32</v>
      </c>
      <c r="B43" s="53"/>
      <c r="C43" s="54"/>
      <c r="D43" s="55"/>
      <c r="E43" s="45"/>
      <c r="F43" s="66" t="str">
        <f t="shared" si="0"/>
        <v>Không XL</v>
      </c>
      <c r="G43" s="45"/>
      <c r="H43" s="66" t="str">
        <f t="shared" si="1"/>
        <v>Không XL</v>
      </c>
      <c r="I43" s="14"/>
    </row>
    <row r="44" spans="1:9" s="12" customFormat="1" ht="17.45" customHeight="1">
      <c r="A44" s="45">
        <v>33</v>
      </c>
      <c r="B44" s="53"/>
      <c r="C44" s="54"/>
      <c r="D44" s="55"/>
      <c r="E44" s="45"/>
      <c r="F44" s="66" t="str">
        <f t="shared" si="0"/>
        <v>Không XL</v>
      </c>
      <c r="G44" s="45"/>
      <c r="H44" s="66" t="str">
        <f t="shared" si="1"/>
        <v>Không XL</v>
      </c>
      <c r="I44" s="14"/>
    </row>
    <row r="45" spans="1:9" s="12" customFormat="1" ht="17.45" customHeight="1">
      <c r="A45" s="45">
        <v>34</v>
      </c>
      <c r="B45" s="53"/>
      <c r="C45" s="54"/>
      <c r="D45" s="55"/>
      <c r="E45" s="45"/>
      <c r="F45" s="66" t="str">
        <f t="shared" si="0"/>
        <v>Không XL</v>
      </c>
      <c r="G45" s="45"/>
      <c r="H45" s="66" t="str">
        <f t="shared" si="1"/>
        <v>Không XL</v>
      </c>
      <c r="I45" s="14"/>
    </row>
    <row r="46" spans="1:9" s="12" customFormat="1" ht="17.45" customHeight="1">
      <c r="A46" s="45">
        <v>35</v>
      </c>
      <c r="B46" s="53"/>
      <c r="C46" s="54"/>
      <c r="D46" s="55"/>
      <c r="E46" s="45"/>
      <c r="F46" s="66" t="str">
        <f t="shared" si="0"/>
        <v>Không XL</v>
      </c>
      <c r="G46" s="45"/>
      <c r="H46" s="66" t="str">
        <f t="shared" si="1"/>
        <v>Không XL</v>
      </c>
      <c r="I46" s="14"/>
    </row>
    <row r="47" spans="1:9" s="12" customFormat="1" ht="17.45" customHeight="1">
      <c r="A47" s="45">
        <v>36</v>
      </c>
      <c r="B47" s="53"/>
      <c r="C47" s="54"/>
      <c r="D47" s="55"/>
      <c r="E47" s="45"/>
      <c r="F47" s="66" t="str">
        <f t="shared" si="0"/>
        <v>Không XL</v>
      </c>
      <c r="G47" s="45"/>
      <c r="H47" s="66" t="str">
        <f t="shared" si="1"/>
        <v>Không XL</v>
      </c>
      <c r="I47" s="14"/>
    </row>
    <row r="48" spans="1:9" s="12" customFormat="1" ht="17.45" customHeight="1">
      <c r="A48" s="45">
        <v>37</v>
      </c>
      <c r="B48" s="53"/>
      <c r="C48" s="54"/>
      <c r="D48" s="55"/>
      <c r="E48" s="45"/>
      <c r="F48" s="66" t="str">
        <f t="shared" si="0"/>
        <v>Không XL</v>
      </c>
      <c r="G48" s="45"/>
      <c r="H48" s="66" t="str">
        <f t="shared" si="1"/>
        <v>Không XL</v>
      </c>
      <c r="I48" s="14"/>
    </row>
    <row r="49" spans="1:9" s="12" customFormat="1" ht="17.45" customHeight="1">
      <c r="A49" s="45">
        <v>38</v>
      </c>
      <c r="B49" s="53"/>
      <c r="C49" s="54"/>
      <c r="D49" s="55"/>
      <c r="E49" s="45"/>
      <c r="F49" s="66" t="str">
        <f t="shared" si="0"/>
        <v>Không XL</v>
      </c>
      <c r="G49" s="45"/>
      <c r="H49" s="66" t="str">
        <f t="shared" si="1"/>
        <v>Không XL</v>
      </c>
      <c r="I49" s="14"/>
    </row>
    <row r="50" spans="1:9" s="12" customFormat="1" ht="17.45" customHeight="1">
      <c r="A50" s="45">
        <v>39</v>
      </c>
      <c r="B50" s="53"/>
      <c r="C50" s="54"/>
      <c r="D50" s="55"/>
      <c r="E50" s="45"/>
      <c r="F50" s="66" t="str">
        <f t="shared" si="0"/>
        <v>Không XL</v>
      </c>
      <c r="G50" s="45"/>
      <c r="H50" s="66" t="str">
        <f t="shared" si="1"/>
        <v>Không XL</v>
      </c>
      <c r="I50" s="14"/>
    </row>
    <row r="51" spans="1:9" s="12" customFormat="1" ht="17.45" customHeight="1">
      <c r="A51" s="45">
        <v>40</v>
      </c>
      <c r="B51" s="53"/>
      <c r="C51" s="54"/>
      <c r="D51" s="55"/>
      <c r="E51" s="45"/>
      <c r="F51" s="66" t="str">
        <f t="shared" si="0"/>
        <v>Không XL</v>
      </c>
      <c r="G51" s="45"/>
      <c r="H51" s="66" t="str">
        <f t="shared" si="1"/>
        <v>Không XL</v>
      </c>
      <c r="I51" s="57"/>
    </row>
    <row r="52" spans="1:9" s="12" customFormat="1" ht="17.45" customHeight="1">
      <c r="A52" s="45">
        <v>41</v>
      </c>
      <c r="B52" s="53"/>
      <c r="C52" s="54"/>
      <c r="D52" s="55"/>
      <c r="E52" s="45"/>
      <c r="F52" s="66" t="str">
        <f t="shared" si="0"/>
        <v>Không XL</v>
      </c>
      <c r="G52" s="45"/>
      <c r="H52" s="66" t="str">
        <f t="shared" si="1"/>
        <v>Không XL</v>
      </c>
      <c r="I52" s="14"/>
    </row>
    <row r="53" spans="1:9" s="12" customFormat="1" ht="17.45" customHeight="1">
      <c r="A53" s="45">
        <v>42</v>
      </c>
      <c r="B53" s="53"/>
      <c r="C53" s="54"/>
      <c r="D53" s="55"/>
      <c r="E53" s="45"/>
      <c r="F53" s="66" t="str">
        <f t="shared" si="0"/>
        <v>Không XL</v>
      </c>
      <c r="G53" s="45"/>
      <c r="H53" s="66" t="str">
        <f t="shared" si="1"/>
        <v>Không XL</v>
      </c>
      <c r="I53" s="14"/>
    </row>
    <row r="54" spans="1:9" s="12" customFormat="1" ht="17.45" customHeight="1">
      <c r="A54" s="45">
        <v>43</v>
      </c>
      <c r="B54" s="53"/>
      <c r="C54" s="54"/>
      <c r="D54" s="55"/>
      <c r="E54" s="45"/>
      <c r="F54" s="66" t="str">
        <f t="shared" si="0"/>
        <v>Không XL</v>
      </c>
      <c r="G54" s="45"/>
      <c r="H54" s="66" t="str">
        <f t="shared" si="1"/>
        <v>Không XL</v>
      </c>
      <c r="I54" s="14"/>
    </row>
    <row r="55" spans="1:9" s="12" customFormat="1" ht="17.45" customHeight="1">
      <c r="A55" s="45">
        <v>44</v>
      </c>
      <c r="B55" s="53"/>
      <c r="C55" s="54"/>
      <c r="D55" s="55"/>
      <c r="E55" s="45"/>
      <c r="F55" s="66" t="str">
        <f t="shared" si="0"/>
        <v>Không XL</v>
      </c>
      <c r="G55" s="45"/>
      <c r="H55" s="66" t="str">
        <f t="shared" si="1"/>
        <v>Không XL</v>
      </c>
      <c r="I55" s="14"/>
    </row>
    <row r="56" spans="1:9" s="12" customFormat="1" ht="17.45" customHeight="1">
      <c r="A56" s="45">
        <v>45</v>
      </c>
      <c r="B56" s="53"/>
      <c r="C56" s="54"/>
      <c r="D56" s="55"/>
      <c r="E56" s="45"/>
      <c r="F56" s="66" t="str">
        <f t="shared" si="0"/>
        <v>Không XL</v>
      </c>
      <c r="G56" s="45"/>
      <c r="H56" s="66" t="str">
        <f t="shared" si="1"/>
        <v>Không XL</v>
      </c>
      <c r="I56" s="14"/>
    </row>
    <row r="57" spans="1:9" s="12" customFormat="1" ht="17.45" customHeight="1">
      <c r="A57" s="45">
        <v>46</v>
      </c>
      <c r="B57" s="53"/>
      <c r="C57" s="54"/>
      <c r="D57" s="55"/>
      <c r="E57" s="45"/>
      <c r="F57" s="66" t="str">
        <f t="shared" si="0"/>
        <v>Không XL</v>
      </c>
      <c r="G57" s="45"/>
      <c r="H57" s="66" t="str">
        <f t="shared" si="1"/>
        <v>Không XL</v>
      </c>
      <c r="I57" s="14"/>
    </row>
    <row r="58" spans="1:9" s="12" customFormat="1" ht="17.45" customHeight="1">
      <c r="A58" s="45">
        <v>47</v>
      </c>
      <c r="B58" s="53"/>
      <c r="C58" s="54"/>
      <c r="D58" s="55"/>
      <c r="E58" s="45"/>
      <c r="F58" s="66" t="str">
        <f t="shared" si="0"/>
        <v>Không XL</v>
      </c>
      <c r="G58" s="45"/>
      <c r="H58" s="66" t="str">
        <f t="shared" si="1"/>
        <v>Không XL</v>
      </c>
      <c r="I58" s="57"/>
    </row>
    <row r="59" spans="1:9" s="12" customFormat="1" ht="17.45" customHeight="1">
      <c r="A59" s="45">
        <v>48</v>
      </c>
      <c r="B59" s="53"/>
      <c r="C59" s="54"/>
      <c r="D59" s="55"/>
      <c r="E59" s="45"/>
      <c r="F59" s="66" t="str">
        <f t="shared" si="0"/>
        <v>Không XL</v>
      </c>
      <c r="G59" s="45"/>
      <c r="H59" s="66" t="str">
        <f t="shared" si="1"/>
        <v>Không XL</v>
      </c>
      <c r="I59" s="14"/>
    </row>
    <row r="60" spans="1:9" s="12" customFormat="1" ht="17.45" customHeight="1">
      <c r="A60" s="45">
        <v>49</v>
      </c>
      <c r="B60" s="53"/>
      <c r="C60" s="54"/>
      <c r="D60" s="55"/>
      <c r="E60" s="45"/>
      <c r="F60" s="66" t="str">
        <f t="shared" si="0"/>
        <v>Không XL</v>
      </c>
      <c r="G60" s="45"/>
      <c r="H60" s="66" t="str">
        <f t="shared" si="1"/>
        <v>Không XL</v>
      </c>
      <c r="I60" s="57"/>
    </row>
    <row r="61" spans="1:9" s="12" customFormat="1" ht="17.45" customHeight="1">
      <c r="A61" s="45">
        <v>50</v>
      </c>
      <c r="B61" s="53"/>
      <c r="C61" s="54"/>
      <c r="D61" s="55"/>
      <c r="E61" s="45"/>
      <c r="F61" s="66" t="str">
        <f t="shared" si="0"/>
        <v>Không XL</v>
      </c>
      <c r="G61" s="45"/>
      <c r="H61" s="66" t="str">
        <f t="shared" si="1"/>
        <v>Không XL</v>
      </c>
      <c r="I61" s="57"/>
    </row>
    <row r="62" spans="1:9" s="12" customFormat="1" ht="17.45" customHeight="1">
      <c r="A62" s="45">
        <v>51</v>
      </c>
      <c r="B62" s="53"/>
      <c r="C62" s="54"/>
      <c r="D62" s="55"/>
      <c r="E62" s="45"/>
      <c r="F62" s="66" t="str">
        <f t="shared" si="0"/>
        <v>Không XL</v>
      </c>
      <c r="G62" s="45"/>
      <c r="H62" s="66" t="str">
        <f t="shared" si="1"/>
        <v>Không XL</v>
      </c>
      <c r="I62" s="57"/>
    </row>
    <row r="63" spans="1:9" s="12" customFormat="1" ht="17.45" customHeight="1">
      <c r="A63" s="45">
        <v>52</v>
      </c>
      <c r="B63" s="53"/>
      <c r="C63" s="54"/>
      <c r="D63" s="55"/>
      <c r="E63" s="45"/>
      <c r="F63" s="66" t="str">
        <f t="shared" si="0"/>
        <v>Không XL</v>
      </c>
      <c r="G63" s="45"/>
      <c r="H63" s="66" t="str">
        <f t="shared" si="1"/>
        <v>Không XL</v>
      </c>
      <c r="I63" s="14"/>
    </row>
    <row r="64" spans="1:9" s="12" customFormat="1" ht="17.45" customHeight="1">
      <c r="A64" s="45">
        <v>53</v>
      </c>
      <c r="B64" s="53"/>
      <c r="C64" s="54"/>
      <c r="D64" s="55"/>
      <c r="E64" s="45"/>
      <c r="F64" s="66" t="str">
        <f t="shared" si="0"/>
        <v>Không XL</v>
      </c>
      <c r="G64" s="45"/>
      <c r="H64" s="66" t="str">
        <f t="shared" si="1"/>
        <v>Không XL</v>
      </c>
      <c r="I64" s="14"/>
    </row>
    <row r="65" spans="1:9" s="12" customFormat="1" ht="17.45" customHeight="1">
      <c r="A65" s="45">
        <v>54</v>
      </c>
      <c r="B65" s="53"/>
      <c r="C65" s="54"/>
      <c r="D65" s="55"/>
      <c r="E65" s="45"/>
      <c r="F65" s="66" t="str">
        <f t="shared" si="0"/>
        <v>Không XL</v>
      </c>
      <c r="G65" s="45"/>
      <c r="H65" s="66" t="str">
        <f t="shared" si="1"/>
        <v>Không XL</v>
      </c>
      <c r="I65" s="14"/>
    </row>
    <row r="66" spans="1:9" s="12" customFormat="1" ht="17.45" customHeight="1">
      <c r="A66" s="45">
        <v>55</v>
      </c>
      <c r="B66" s="53"/>
      <c r="C66" s="54"/>
      <c r="D66" s="55"/>
      <c r="E66" s="45"/>
      <c r="F66" s="66" t="str">
        <f t="shared" si="0"/>
        <v>Không XL</v>
      </c>
      <c r="G66" s="45"/>
      <c r="H66" s="66" t="str">
        <f t="shared" si="1"/>
        <v>Không XL</v>
      </c>
      <c r="I66" s="14"/>
    </row>
    <row r="67" spans="1:9" s="12" customFormat="1" ht="17.45" customHeight="1">
      <c r="A67" s="45">
        <v>56</v>
      </c>
      <c r="B67" s="53"/>
      <c r="C67" s="54"/>
      <c r="D67" s="55"/>
      <c r="E67" s="45"/>
      <c r="F67" s="66" t="str">
        <f t="shared" si="0"/>
        <v>Không XL</v>
      </c>
      <c r="G67" s="45"/>
      <c r="H67" s="66" t="str">
        <f t="shared" si="1"/>
        <v>Không XL</v>
      </c>
      <c r="I67" s="14"/>
    </row>
    <row r="68" spans="1:9" s="12" customFormat="1" ht="17.45" customHeight="1">
      <c r="A68" s="45">
        <v>57</v>
      </c>
      <c r="B68" s="53"/>
      <c r="C68" s="54"/>
      <c r="D68" s="55"/>
      <c r="E68" s="45"/>
      <c r="F68" s="66" t="str">
        <f t="shared" si="0"/>
        <v>Không XL</v>
      </c>
      <c r="G68" s="45"/>
      <c r="H68" s="66" t="str">
        <f t="shared" si="1"/>
        <v>Không XL</v>
      </c>
      <c r="I68" s="14"/>
    </row>
    <row r="69" spans="1:9" s="12" customFormat="1" ht="17.45" customHeight="1">
      <c r="A69" s="45">
        <v>58</v>
      </c>
      <c r="B69" s="53"/>
      <c r="C69" s="54"/>
      <c r="D69" s="55"/>
      <c r="E69" s="45"/>
      <c r="F69" s="66" t="str">
        <f t="shared" si="0"/>
        <v>Không XL</v>
      </c>
      <c r="G69" s="45"/>
      <c r="H69" s="66" t="str">
        <f t="shared" si="1"/>
        <v>Không XL</v>
      </c>
      <c r="I69" s="14"/>
    </row>
    <row r="70" spans="1:9" s="12" customFormat="1" ht="17.45" customHeight="1">
      <c r="A70" s="45">
        <v>59</v>
      </c>
      <c r="B70" s="53"/>
      <c r="C70" s="54"/>
      <c r="D70" s="55"/>
      <c r="E70" s="45"/>
      <c r="F70" s="66" t="str">
        <f t="shared" si="0"/>
        <v>Không XL</v>
      </c>
      <c r="G70" s="45"/>
      <c r="H70" s="66" t="str">
        <f t="shared" si="1"/>
        <v>Không XL</v>
      </c>
      <c r="I70" s="14"/>
    </row>
    <row r="71" spans="1:9" s="12" customFormat="1" ht="17.45" customHeight="1">
      <c r="A71" s="45">
        <v>60</v>
      </c>
      <c r="B71" s="53"/>
      <c r="C71" s="54"/>
      <c r="D71" s="55"/>
      <c r="E71" s="45"/>
      <c r="F71" s="66" t="str">
        <f t="shared" si="0"/>
        <v>Không XL</v>
      </c>
      <c r="G71" s="45"/>
      <c r="H71" s="66" t="str">
        <f t="shared" si="1"/>
        <v>Không XL</v>
      </c>
      <c r="I71" s="57"/>
    </row>
    <row r="72" spans="1:9" s="12" customFormat="1" ht="17.45" customHeight="1">
      <c r="A72" s="45">
        <v>61</v>
      </c>
      <c r="B72" s="53"/>
      <c r="C72" s="54"/>
      <c r="D72" s="55"/>
      <c r="E72" s="45"/>
      <c r="F72" s="66" t="str">
        <f t="shared" si="0"/>
        <v>Không XL</v>
      </c>
      <c r="G72" s="45"/>
      <c r="H72" s="66" t="str">
        <f t="shared" si="1"/>
        <v>Không XL</v>
      </c>
      <c r="I72" s="14"/>
    </row>
    <row r="73" spans="1:9" s="12" customFormat="1" ht="17.45" customHeight="1">
      <c r="A73" s="45">
        <v>62</v>
      </c>
      <c r="B73" s="53"/>
      <c r="C73" s="54"/>
      <c r="D73" s="55"/>
      <c r="E73" s="45"/>
      <c r="F73" s="66" t="str">
        <f t="shared" si="0"/>
        <v>Không XL</v>
      </c>
      <c r="G73" s="45"/>
      <c r="H73" s="66" t="str">
        <f t="shared" si="1"/>
        <v>Không XL</v>
      </c>
      <c r="I73" s="14"/>
    </row>
    <row r="74" spans="1:9" s="12" customFormat="1" ht="17.45" customHeight="1">
      <c r="A74" s="45">
        <v>63</v>
      </c>
      <c r="B74" s="53"/>
      <c r="C74" s="54"/>
      <c r="D74" s="55"/>
      <c r="E74" s="45"/>
      <c r="F74" s="66" t="str">
        <f t="shared" si="0"/>
        <v>Không XL</v>
      </c>
      <c r="G74" s="45"/>
      <c r="H74" s="66" t="str">
        <f t="shared" si="1"/>
        <v>Không XL</v>
      </c>
      <c r="I74" s="14"/>
    </row>
    <row r="75" spans="1:9" s="12" customFormat="1" ht="17.45" customHeight="1">
      <c r="A75" s="45">
        <v>64</v>
      </c>
      <c r="B75" s="53"/>
      <c r="C75" s="54"/>
      <c r="D75" s="55"/>
      <c r="E75" s="45"/>
      <c r="F75" s="66" t="str">
        <f t="shared" si="0"/>
        <v>Không XL</v>
      </c>
      <c r="G75" s="45"/>
      <c r="H75" s="66" t="str">
        <f t="shared" si="1"/>
        <v>Không XL</v>
      </c>
      <c r="I75" s="14"/>
    </row>
    <row r="76" spans="1:9" s="12" customFormat="1" ht="17.45" customHeight="1">
      <c r="A76" s="45">
        <v>65</v>
      </c>
      <c r="B76" s="53"/>
      <c r="C76" s="54"/>
      <c r="D76" s="55"/>
      <c r="E76" s="45"/>
      <c r="F76" s="66" t="str">
        <f t="shared" si="0"/>
        <v>Không XL</v>
      </c>
      <c r="G76" s="45"/>
      <c r="H76" s="66" t="str">
        <f t="shared" si="1"/>
        <v>Không XL</v>
      </c>
      <c r="I76" s="14"/>
    </row>
    <row r="77" spans="1:9" s="12" customFormat="1" ht="17.45" customHeight="1">
      <c r="A77" s="45">
        <v>66</v>
      </c>
      <c r="B77" s="53"/>
      <c r="C77" s="54"/>
      <c r="D77" s="55"/>
      <c r="E77" s="45"/>
      <c r="F77" s="66" t="str">
        <f t="shared" ref="F77" si="2">IF(AND(E77&gt;=90),"Xuất sắc",IF(AND(E77&gt;=80),"Tốt",IF(AND(E77&gt;=70),"Khá",IF(AND(E77&gt;=60),"TB",IF(AND(E77&gt;=50),"TB",IF(AND(E77&lt;50),IF(AND(E77&gt;0),"Yếu",IF(AND(E77=0),"Không XL"," "))))))))</f>
        <v>Không XL</v>
      </c>
      <c r="G77" s="45"/>
      <c r="H77" s="66" t="str">
        <f t="shared" ref="H77" si="3">IF(AND(G77&gt;=90),"Xuất sắc",IF(AND(G77&gt;=80),"Tốt",IF(AND(G77&gt;=70),"Khá",IF(AND(G77&gt;=60),"TB",IF(AND(G77&gt;=50),"TB",IF(AND(G77&lt;50),IF(AND(G77&gt;0),"Yếu",IF(AND(G77=0),"Không XL"," "))))))))</f>
        <v>Không XL</v>
      </c>
      <c r="I77" s="14"/>
    </row>
    <row r="78" spans="1:9" ht="20.100000000000001" customHeight="1">
      <c r="A78" s="46"/>
      <c r="B78" s="46"/>
      <c r="C78" s="117" t="s">
        <v>146</v>
      </c>
      <c r="D78" s="117"/>
      <c r="E78" s="117"/>
      <c r="F78" s="117"/>
      <c r="G78" s="117"/>
      <c r="H78" s="117"/>
      <c r="I78" s="117"/>
    </row>
    <row r="79" spans="1:9" ht="18" customHeight="1">
      <c r="C79" s="118" t="s">
        <v>147</v>
      </c>
      <c r="D79" s="119"/>
      <c r="E79" s="122" t="s">
        <v>142</v>
      </c>
      <c r="F79" s="123"/>
      <c r="G79" s="122" t="s">
        <v>143</v>
      </c>
      <c r="H79" s="123"/>
      <c r="I79" s="124" t="s">
        <v>13</v>
      </c>
    </row>
    <row r="80" spans="1:9" s="12" customFormat="1" ht="18" customHeight="1">
      <c r="C80" s="120"/>
      <c r="D80" s="121"/>
      <c r="E80" s="52" t="s">
        <v>148</v>
      </c>
      <c r="F80" s="19" t="s">
        <v>149</v>
      </c>
      <c r="G80" s="52" t="s">
        <v>148</v>
      </c>
      <c r="H80" s="19" t="s">
        <v>149</v>
      </c>
      <c r="I80" s="125"/>
    </row>
    <row r="81" spans="1:10" ht="18" customHeight="1">
      <c r="C81" s="99" t="s">
        <v>150</v>
      </c>
      <c r="D81" s="100"/>
      <c r="E81" s="58">
        <f>COUNTIF(F12:F77,"Xuất sắc")</f>
        <v>0</v>
      </c>
      <c r="F81" s="59">
        <f>E81*100/$A$77</f>
        <v>0</v>
      </c>
      <c r="G81" s="58">
        <f>COUNTIF(H12:H77,"Xuất sắc")</f>
        <v>0</v>
      </c>
      <c r="H81" s="59">
        <f>G81*100/$A$77</f>
        <v>0</v>
      </c>
      <c r="I81" s="60"/>
    </row>
    <row r="82" spans="1:10" ht="18" customHeight="1">
      <c r="C82" s="99" t="s">
        <v>151</v>
      </c>
      <c r="D82" s="100"/>
      <c r="E82" s="58">
        <f>COUNTIF(F12:F77,"Tốt")</f>
        <v>0</v>
      </c>
      <c r="F82" s="59">
        <f>E82*100/$A$77</f>
        <v>0</v>
      </c>
      <c r="G82" s="58">
        <f>COUNTIF(H12:H77,"Tốt")</f>
        <v>0</v>
      </c>
      <c r="H82" s="59">
        <f t="shared" ref="H82:H86" si="4">G82*100/$A$77</f>
        <v>0</v>
      </c>
      <c r="I82" s="60"/>
    </row>
    <row r="83" spans="1:10" ht="18" customHeight="1">
      <c r="C83" s="99" t="s">
        <v>152</v>
      </c>
      <c r="D83" s="100"/>
      <c r="E83" s="58">
        <f>COUNTIF(F12:F77,"Khá")</f>
        <v>0</v>
      </c>
      <c r="F83" s="59">
        <f t="shared" ref="F83:F86" si="5">E83*100/$A$77</f>
        <v>0</v>
      </c>
      <c r="G83" s="58">
        <f>COUNTIF(H12:H77,"Khá")</f>
        <v>0</v>
      </c>
      <c r="H83" s="59">
        <f t="shared" si="4"/>
        <v>0</v>
      </c>
      <c r="I83" s="60"/>
    </row>
    <row r="84" spans="1:10" ht="18" customHeight="1">
      <c r="C84" s="99" t="s">
        <v>153</v>
      </c>
      <c r="D84" s="100"/>
      <c r="E84" s="58">
        <f>COUNTIF(F12:F77,"TB")</f>
        <v>0</v>
      </c>
      <c r="F84" s="59">
        <f t="shared" si="5"/>
        <v>0</v>
      </c>
      <c r="G84" s="58">
        <f>COUNTIF(H12:H77,"TB")</f>
        <v>0</v>
      </c>
      <c r="H84" s="59">
        <f t="shared" si="4"/>
        <v>0</v>
      </c>
      <c r="I84" s="60"/>
    </row>
    <row r="85" spans="1:10" ht="18" customHeight="1">
      <c r="C85" s="99" t="s">
        <v>154</v>
      </c>
      <c r="D85" s="100"/>
      <c r="E85" s="58">
        <f>COUNTIF(F12:F77,"Yếu")</f>
        <v>0</v>
      </c>
      <c r="F85" s="59">
        <f t="shared" si="5"/>
        <v>0</v>
      </c>
      <c r="G85" s="58">
        <f>COUNTIF(H12:H77,"Yếu")</f>
        <v>0</v>
      </c>
      <c r="H85" s="59">
        <f t="shared" si="4"/>
        <v>0</v>
      </c>
      <c r="I85" s="60"/>
    </row>
    <row r="86" spans="1:10" ht="18" customHeight="1" thickBot="1">
      <c r="C86" s="101" t="s">
        <v>155</v>
      </c>
      <c r="D86" s="102"/>
      <c r="E86" s="61">
        <f>COUNTIF(F12:F77,"Không XL")</f>
        <v>66</v>
      </c>
      <c r="F86" s="62">
        <f t="shared" si="5"/>
        <v>100</v>
      </c>
      <c r="G86" s="61">
        <f>COUNTIF(H12:H77,"Không XL")</f>
        <v>66</v>
      </c>
      <c r="H86" s="62">
        <f t="shared" si="4"/>
        <v>100</v>
      </c>
      <c r="I86" s="63"/>
    </row>
    <row r="87" spans="1:10">
      <c r="C87" s="44"/>
      <c r="D87" s="44"/>
      <c r="F87" s="64"/>
    </row>
    <row r="88" spans="1:10" ht="18" customHeight="1">
      <c r="E88" s="103" t="s">
        <v>156</v>
      </c>
      <c r="F88" s="103"/>
      <c r="G88" s="103"/>
      <c r="H88" s="103"/>
      <c r="I88" s="103"/>
    </row>
    <row r="89" spans="1:10" ht="18" customHeight="1">
      <c r="A89" s="96" t="s">
        <v>157</v>
      </c>
      <c r="B89" s="96"/>
      <c r="C89" s="96"/>
      <c r="D89" s="96"/>
      <c r="E89" s="96"/>
      <c r="F89" s="96" t="s">
        <v>142</v>
      </c>
      <c r="G89" s="96"/>
      <c r="H89" s="96"/>
      <c r="I89" s="65" t="s">
        <v>158</v>
      </c>
      <c r="J89" s="65"/>
    </row>
    <row r="90" spans="1:10" ht="18" customHeight="1"/>
    <row r="91" spans="1:10" ht="18" customHeight="1"/>
    <row r="92" spans="1:10" ht="18" customHeight="1"/>
    <row r="93" spans="1:10" ht="18" customHeight="1">
      <c r="A93" s="4">
        <v>1</v>
      </c>
    </row>
  </sheetData>
  <mergeCells count="30">
    <mergeCell ref="A2:D2"/>
    <mergeCell ref="E2:I2"/>
    <mergeCell ref="A3:D3"/>
    <mergeCell ref="E3:I3"/>
    <mergeCell ref="A4:D4"/>
    <mergeCell ref="E4:I4"/>
    <mergeCell ref="C81:D81"/>
    <mergeCell ref="A5:D5"/>
    <mergeCell ref="A6:I6"/>
    <mergeCell ref="A7:I7"/>
    <mergeCell ref="A8:I8"/>
    <mergeCell ref="A10:A11"/>
    <mergeCell ref="B10:B11"/>
    <mergeCell ref="C10:D11"/>
    <mergeCell ref="E10:F10"/>
    <mergeCell ref="G10:H10"/>
    <mergeCell ref="I10:I11"/>
    <mergeCell ref="C78:I78"/>
    <mergeCell ref="C79:D80"/>
    <mergeCell ref="E79:F79"/>
    <mergeCell ref="G79:H79"/>
    <mergeCell ref="I79:I80"/>
    <mergeCell ref="A89:E89"/>
    <mergeCell ref="F89:H89"/>
    <mergeCell ref="C82:D82"/>
    <mergeCell ref="C83:D83"/>
    <mergeCell ref="C84:D84"/>
    <mergeCell ref="C85:D85"/>
    <mergeCell ref="C86:D86"/>
    <mergeCell ref="E88:I88"/>
  </mergeCells>
  <conditionalFormatting sqref="F12:F77 H12:H77">
    <cfRule type="cellIs" dxfId="21" priority="1" stopIfTrue="1" operator="equal">
      <formula>"SVG"</formula>
    </cfRule>
    <cfRule type="cellIs" dxfId="20" priority="2" stopIfTrue="1" operator="equal">
      <formula>"SVXS"</formula>
    </cfRule>
  </conditionalFormatting>
  <pageMargins left="0.5" right="0.25" top="0.5" bottom="0.5" header="0" footer="0.25"/>
  <pageSetup paperSize="9" scale="95"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s="2"/>
      <c r="C1" s="2"/>
    </row>
    <row r="2" spans="1:3" ht="17.25" thickBot="1">
      <c r="A2" s="2"/>
    </row>
    <row r="3" spans="1:3" ht="17.25" thickBot="1">
      <c r="A3" s="2"/>
      <c r="C3" s="2"/>
    </row>
    <row r="4" spans="1:3" ht="16.5">
      <c r="A4" s="2"/>
      <c r="C4" s="2"/>
    </row>
    <row r="5" spans="1:3" ht="16.5">
      <c r="C5" s="2"/>
    </row>
    <row r="6" spans="1:3" ht="17.25" thickBot="1">
      <c r="C6" s="2"/>
    </row>
    <row r="7" spans="1:3" ht="16.5">
      <c r="A7" s="2"/>
      <c r="C7" s="2"/>
    </row>
    <row r="8" spans="1:3" ht="16.5">
      <c r="A8" s="2"/>
      <c r="C8" s="2"/>
    </row>
    <row r="9" spans="1:3" ht="16.5">
      <c r="A9"/>
      <c r="C9" s="2"/>
    </row>
    <row r="10" spans="1:3" ht="16.5">
      <c r="A10" s="2"/>
      <c r="C10" s="2"/>
    </row>
    <row r="11" spans="1:3" ht="17.25" thickBot="1">
      <c r="A11"/>
      <c r="C11" s="2"/>
    </row>
    <row r="12" spans="1:3" ht="16.5">
      <c r="C12" s="2"/>
    </row>
    <row r="13" spans="1:3" ht="17.25" thickBot="1">
      <c r="C13" s="2"/>
    </row>
    <row r="14" spans="1:3" ht="17.25" thickBot="1">
      <c r="A14" s="2"/>
      <c r="C14"/>
    </row>
    <row r="15" spans="1:3" ht="16.5">
      <c r="A15" s="2"/>
    </row>
    <row r="16" spans="1:3" ht="17.25" thickBot="1">
      <c r="A16" s="2"/>
    </row>
    <row r="17" spans="1:3" ht="17.25" thickBot="1">
      <c r="A17"/>
      <c r="C17" s="2"/>
    </row>
    <row r="18" spans="1:3" ht="16.5">
      <c r="C18" s="2"/>
    </row>
    <row r="19" spans="1:3" ht="16.5">
      <c r="C19" s="2"/>
    </row>
    <row r="20" spans="1:3" ht="16.5">
      <c r="A20"/>
      <c r="C20" s="2"/>
    </row>
    <row r="21" spans="1:3" ht="16.5">
      <c r="A21"/>
      <c r="C21" s="2"/>
    </row>
    <row r="22" spans="1:3" ht="16.5">
      <c r="A22" s="2"/>
      <c r="C22" s="2"/>
    </row>
    <row r="23" spans="1:3" ht="16.5">
      <c r="A23" s="2"/>
      <c r="C23"/>
    </row>
    <row r="24" spans="1:3" ht="16.5">
      <c r="A24" s="2"/>
    </row>
    <row r="25" spans="1:3" ht="16.5">
      <c r="A25" s="2"/>
    </row>
    <row r="26" spans="1:3" ht="17.25" thickBot="1">
      <c r="A26" s="2"/>
      <c r="C26"/>
    </row>
    <row r="27" spans="1:3" ht="16.5">
      <c r="A27" s="2"/>
      <c r="C27" s="2"/>
    </row>
    <row r="28" spans="1:3" ht="16.5">
      <c r="A28" s="2"/>
      <c r="C28" s="2"/>
    </row>
    <row r="29" spans="1:3" ht="16.5">
      <c r="A29" s="2"/>
      <c r="C29" s="2"/>
    </row>
    <row r="30" spans="1:3" ht="16.5">
      <c r="A30" s="2"/>
      <c r="C30" s="2"/>
    </row>
    <row r="31" spans="1:3" ht="16.5">
      <c r="A31" s="2"/>
      <c r="C31" s="2"/>
    </row>
    <row r="32" spans="1:3" ht="16.5">
      <c r="A32" s="2"/>
      <c r="C32" s="2"/>
    </row>
    <row r="33" spans="1:3" ht="16.5">
      <c r="A33" s="2"/>
      <c r="C33" s="2"/>
    </row>
    <row r="34" spans="1:3" ht="16.5">
      <c r="A34" s="2"/>
      <c r="C34" s="2"/>
    </row>
    <row r="35" spans="1:3" ht="16.5">
      <c r="A35" s="2"/>
      <c r="C35" s="2"/>
    </row>
    <row r="36" spans="1:3" ht="16.5">
      <c r="A36" s="2"/>
      <c r="C36"/>
    </row>
    <row r="37" spans="1:3" ht="16.5">
      <c r="A37" s="2"/>
    </row>
    <row r="38" spans="1:3" ht="16.5">
      <c r="A38" s="2"/>
    </row>
    <row r="39" spans="1:3" ht="16.5">
      <c r="A39" s="2"/>
      <c r="C39"/>
    </row>
    <row r="40" spans="1:3" ht="16.5">
      <c r="A40" s="2"/>
      <c r="C40" s="2"/>
    </row>
    <row r="41" spans="1:3" ht="16.5">
      <c r="A41"/>
      <c r="C41"/>
    </row>
  </sheetData>
  <sheetProtection password="8863" sheet="1" objects="1"/>
  <phoneticPr fontId="1" type="noConversion"/>
  <pageMargins left="0.75" right="0.75" top="1" bottom="1" header="0.5" footer="0.5"/>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6"/>
  <sheetViews>
    <sheetView topLeftCell="A56" workbookViewId="0">
      <selection activeCell="F80" sqref="F80"/>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26" t="s">
        <v>134</v>
      </c>
      <c r="B2" s="126"/>
      <c r="C2" s="126"/>
      <c r="D2" s="126"/>
      <c r="E2" s="97" t="s">
        <v>135</v>
      </c>
      <c r="F2" s="97"/>
      <c r="G2" s="97"/>
      <c r="H2" s="97"/>
      <c r="I2" s="97"/>
      <c r="J2" s="3"/>
      <c r="K2" s="3"/>
      <c r="L2" s="3"/>
      <c r="M2" s="3"/>
      <c r="N2" s="3"/>
      <c r="O2" s="3"/>
      <c r="P2" s="3"/>
      <c r="Q2" s="3"/>
      <c r="R2" s="3"/>
      <c r="S2" s="3"/>
      <c r="T2" s="3"/>
    </row>
    <row r="3" spans="1:20" ht="17.100000000000001" customHeight="1">
      <c r="A3" s="97" t="s">
        <v>136</v>
      </c>
      <c r="B3" s="97"/>
      <c r="C3" s="97"/>
      <c r="D3" s="97"/>
      <c r="E3" s="98" t="s">
        <v>137</v>
      </c>
      <c r="F3" s="98"/>
      <c r="G3" s="98"/>
      <c r="H3" s="98"/>
      <c r="I3" s="98"/>
      <c r="J3" s="3"/>
      <c r="K3" s="3"/>
      <c r="L3" s="3"/>
      <c r="M3" s="3"/>
      <c r="N3" s="3"/>
      <c r="O3" s="3"/>
      <c r="P3" s="3"/>
      <c r="Q3" s="3"/>
      <c r="R3" s="3"/>
      <c r="S3" s="3"/>
      <c r="T3" s="3"/>
    </row>
    <row r="4" spans="1:20" ht="17.100000000000001" customHeight="1">
      <c r="A4" s="97" t="s">
        <v>138</v>
      </c>
      <c r="B4" s="97"/>
      <c r="C4" s="97"/>
      <c r="D4" s="97"/>
      <c r="E4" s="96"/>
      <c r="F4" s="96"/>
      <c r="G4" s="96"/>
      <c r="H4" s="96"/>
      <c r="I4" s="96"/>
      <c r="J4" s="3"/>
      <c r="K4" s="3"/>
      <c r="L4" s="3"/>
      <c r="M4" s="3"/>
      <c r="N4" s="3"/>
      <c r="O4" s="3"/>
      <c r="P4" s="3"/>
      <c r="Q4" s="3"/>
      <c r="R4" s="3"/>
      <c r="S4" s="3"/>
      <c r="T4" s="3"/>
    </row>
    <row r="5" spans="1:20" s="49" customFormat="1" ht="12" customHeight="1">
      <c r="A5" s="104"/>
      <c r="B5" s="104"/>
      <c r="C5" s="104"/>
      <c r="D5" s="104"/>
      <c r="E5" s="48"/>
      <c r="J5" s="48"/>
      <c r="K5" s="48"/>
      <c r="L5" s="48"/>
      <c r="M5" s="48"/>
      <c r="N5" s="48"/>
      <c r="O5" s="48"/>
      <c r="P5" s="48"/>
      <c r="Q5" s="48"/>
      <c r="R5" s="48"/>
      <c r="S5" s="48"/>
      <c r="T5" s="48"/>
    </row>
    <row r="6" spans="1:20" ht="24.95" customHeight="1">
      <c r="A6" s="105" t="s">
        <v>139</v>
      </c>
      <c r="B6" s="105"/>
      <c r="C6" s="105"/>
      <c r="D6" s="105"/>
      <c r="E6" s="105"/>
      <c r="F6" s="105"/>
      <c r="G6" s="105"/>
      <c r="H6" s="105"/>
      <c r="I6" s="105"/>
      <c r="J6" s="5"/>
      <c r="K6" s="5"/>
      <c r="L6" s="5"/>
      <c r="M6" s="5"/>
      <c r="N6" s="5"/>
      <c r="O6" s="5"/>
      <c r="P6" s="5"/>
      <c r="Q6" s="5"/>
      <c r="R6" s="5"/>
      <c r="S6" s="5"/>
      <c r="T6" s="5"/>
    </row>
    <row r="7" spans="1:20" s="8" customFormat="1" ht="20.100000000000001" customHeight="1">
      <c r="A7" s="105" t="s">
        <v>954</v>
      </c>
      <c r="B7" s="105"/>
      <c r="C7" s="105"/>
      <c r="D7" s="105"/>
      <c r="E7" s="105"/>
      <c r="F7" s="105"/>
      <c r="G7" s="105"/>
      <c r="H7" s="105"/>
      <c r="I7" s="105"/>
      <c r="J7" s="50"/>
      <c r="K7" s="50"/>
      <c r="L7" s="50"/>
      <c r="M7" s="50"/>
      <c r="N7" s="50"/>
      <c r="O7" s="50"/>
      <c r="P7" s="50"/>
      <c r="Q7" s="50"/>
      <c r="R7" s="50"/>
      <c r="S7" s="50"/>
      <c r="T7" s="50"/>
    </row>
    <row r="8" spans="1:20" s="8" customFormat="1" ht="18" customHeight="1">
      <c r="A8" s="106" t="s">
        <v>953</v>
      </c>
      <c r="B8" s="106"/>
      <c r="C8" s="106"/>
      <c r="D8" s="106"/>
      <c r="E8" s="106"/>
      <c r="F8" s="106"/>
      <c r="G8" s="106"/>
      <c r="H8" s="106"/>
      <c r="I8" s="106"/>
      <c r="J8" s="7"/>
      <c r="K8" s="7"/>
      <c r="L8" s="7"/>
      <c r="M8" s="7"/>
      <c r="N8" s="7"/>
      <c r="O8" s="7"/>
      <c r="P8" s="7"/>
      <c r="Q8" s="7"/>
      <c r="R8" s="7"/>
      <c r="S8" s="7"/>
      <c r="T8" s="7"/>
    </row>
    <row r="9" spans="1:20" s="8" customFormat="1" ht="12" customHeight="1">
      <c r="A9" s="69"/>
      <c r="B9" s="69"/>
      <c r="C9" s="69"/>
      <c r="D9" s="69"/>
      <c r="E9" s="69"/>
      <c r="F9" s="69"/>
      <c r="G9" s="69"/>
      <c r="H9" s="69"/>
      <c r="I9" s="69"/>
      <c r="J9" s="7"/>
      <c r="K9" s="7"/>
      <c r="L9" s="7"/>
      <c r="M9" s="7"/>
      <c r="N9" s="7"/>
      <c r="O9" s="7"/>
      <c r="P9" s="7"/>
      <c r="Q9" s="7"/>
      <c r="R9" s="7"/>
      <c r="S9" s="7"/>
      <c r="T9" s="7"/>
    </row>
    <row r="10" spans="1:20" s="12" customFormat="1" ht="18" customHeight="1">
      <c r="A10" s="107" t="s">
        <v>0</v>
      </c>
      <c r="B10" s="107" t="s">
        <v>140</v>
      </c>
      <c r="C10" s="110" t="s">
        <v>141</v>
      </c>
      <c r="D10" s="111"/>
      <c r="E10" s="114" t="s">
        <v>142</v>
      </c>
      <c r="F10" s="115"/>
      <c r="G10" s="114" t="s">
        <v>143</v>
      </c>
      <c r="H10" s="115"/>
      <c r="I10" s="116" t="s">
        <v>13</v>
      </c>
    </row>
    <row r="11" spans="1:20" s="12" customFormat="1" ht="30" customHeight="1">
      <c r="A11" s="108"/>
      <c r="B11" s="109"/>
      <c r="C11" s="112"/>
      <c r="D11" s="113"/>
      <c r="E11" s="52" t="s">
        <v>144</v>
      </c>
      <c r="F11" s="52" t="s">
        <v>145</v>
      </c>
      <c r="G11" s="52" t="s">
        <v>144</v>
      </c>
      <c r="H11" s="52" t="s">
        <v>145</v>
      </c>
      <c r="I11" s="108"/>
    </row>
    <row r="12" spans="1:20" s="12" customFormat="1" ht="17.45" customHeight="1">
      <c r="A12" s="68">
        <v>1</v>
      </c>
      <c r="B12" s="70" t="s">
        <v>162</v>
      </c>
      <c r="C12" s="79" t="s">
        <v>163</v>
      </c>
      <c r="D12" s="80" t="s">
        <v>164</v>
      </c>
      <c r="E12" s="68"/>
      <c r="F12" s="56" t="str">
        <f>IF(AND(E12&gt;=90),"Xuất sắc",IF(AND(E12&gt;=80),"Tốt",IF(AND(E12&gt;=70),"Khá",IF(AND(E12&gt;=60),"TB",IF(AND(E12&gt;=50),"TB",IF(AND(E12&lt;50),IF(AND(E12&gt;0),"Yếu",IF(AND(E12=0),"Không XL"," "))))))))</f>
        <v>Không XL</v>
      </c>
      <c r="G12" s="68"/>
      <c r="H12" s="56"/>
      <c r="I12" s="57"/>
    </row>
    <row r="13" spans="1:20" s="12" customFormat="1" ht="17.45" customHeight="1">
      <c r="A13" s="68">
        <v>2</v>
      </c>
      <c r="B13" s="70" t="s">
        <v>165</v>
      </c>
      <c r="C13" s="79" t="s">
        <v>166</v>
      </c>
      <c r="D13" s="80" t="s">
        <v>164</v>
      </c>
      <c r="E13" s="68"/>
      <c r="F13" s="56" t="str">
        <f t="shared" ref="F13:F70" si="0">IF(AND(E13&gt;=90),"Xuất sắc",IF(AND(E13&gt;=80),"Tốt",IF(AND(E13&gt;=70),"Khá",IF(AND(E13&gt;=60),"TB",IF(AND(E13&gt;=50),"TB",IF(AND(E13&lt;50),IF(AND(E13&gt;0),"Yếu",IF(AND(E13=0),"Không XL"," "))))))))</f>
        <v>Không XL</v>
      </c>
      <c r="G13" s="68"/>
      <c r="H13" s="66" t="str">
        <f t="shared" ref="H13:H70" si="1">IF(AND(G13&gt;=90),"Xuất sắc",IF(AND(G13&gt;=80),"Tốt",IF(AND(G13&gt;=70),"Khá",IF(AND(G13&gt;=60),"TB",IF(AND(G13&gt;=50),"TB",IF(AND(G13&lt;50),IF(AND(G13&gt;0),"Yếu",IF(AND(G13=0),"Không XL"," "))))))))</f>
        <v>Không XL</v>
      </c>
      <c r="I13" s="57"/>
    </row>
    <row r="14" spans="1:20" s="12" customFormat="1" ht="17.45" customHeight="1">
      <c r="A14" s="68">
        <v>3</v>
      </c>
      <c r="B14" s="70" t="s">
        <v>167</v>
      </c>
      <c r="C14" s="79" t="s">
        <v>168</v>
      </c>
      <c r="D14" s="80" t="s">
        <v>169</v>
      </c>
      <c r="E14" s="68"/>
      <c r="F14" s="56" t="str">
        <f t="shared" si="0"/>
        <v>Không XL</v>
      </c>
      <c r="G14" s="68"/>
      <c r="H14" s="66" t="str">
        <f t="shared" si="1"/>
        <v>Không XL</v>
      </c>
      <c r="I14" s="57"/>
    </row>
    <row r="15" spans="1:20" s="12" customFormat="1" ht="17.45" customHeight="1">
      <c r="A15" s="68">
        <v>4</v>
      </c>
      <c r="B15" s="70" t="s">
        <v>171</v>
      </c>
      <c r="C15" s="79" t="s">
        <v>172</v>
      </c>
      <c r="D15" s="80" t="s">
        <v>170</v>
      </c>
      <c r="E15" s="68"/>
      <c r="F15" s="56" t="str">
        <f t="shared" si="0"/>
        <v>Không XL</v>
      </c>
      <c r="G15" s="68"/>
      <c r="H15" s="66" t="str">
        <f t="shared" si="1"/>
        <v>Không XL</v>
      </c>
      <c r="I15" s="14"/>
    </row>
    <row r="16" spans="1:20" s="12" customFormat="1" ht="17.45" customHeight="1">
      <c r="A16" s="68">
        <v>5</v>
      </c>
      <c r="B16" s="70" t="s">
        <v>174</v>
      </c>
      <c r="C16" s="79" t="s">
        <v>175</v>
      </c>
      <c r="D16" s="80" t="s">
        <v>176</v>
      </c>
      <c r="E16" s="68"/>
      <c r="F16" s="56" t="str">
        <f t="shared" si="0"/>
        <v>Không XL</v>
      </c>
      <c r="G16" s="68"/>
      <c r="H16" s="66" t="str">
        <f t="shared" si="1"/>
        <v>Không XL</v>
      </c>
      <c r="I16" s="14"/>
    </row>
    <row r="17" spans="1:9" s="12" customFormat="1">
      <c r="A17" s="68">
        <v>6</v>
      </c>
      <c r="B17" s="70" t="s">
        <v>178</v>
      </c>
      <c r="C17" s="79" t="s">
        <v>179</v>
      </c>
      <c r="D17" s="80" t="s">
        <v>180</v>
      </c>
      <c r="E17" s="68"/>
      <c r="F17" s="56" t="str">
        <f t="shared" si="0"/>
        <v>Không XL</v>
      </c>
      <c r="G17" s="68"/>
      <c r="H17" s="66" t="str">
        <f t="shared" si="1"/>
        <v>Không XL</v>
      </c>
      <c r="I17" s="14"/>
    </row>
    <row r="18" spans="1:9" s="12" customFormat="1">
      <c r="A18" s="68">
        <v>7</v>
      </c>
      <c r="B18" s="70" t="s">
        <v>181</v>
      </c>
      <c r="C18" s="79" t="s">
        <v>182</v>
      </c>
      <c r="D18" s="80" t="s">
        <v>183</v>
      </c>
      <c r="E18" s="68"/>
      <c r="F18" s="56" t="str">
        <f t="shared" si="0"/>
        <v>Không XL</v>
      </c>
      <c r="G18" s="68"/>
      <c r="H18" s="66" t="str">
        <f t="shared" si="1"/>
        <v>Không XL</v>
      </c>
      <c r="I18" s="14"/>
    </row>
    <row r="19" spans="1:9" s="12" customFormat="1">
      <c r="A19" s="68">
        <v>8</v>
      </c>
      <c r="B19" s="70" t="s">
        <v>184</v>
      </c>
      <c r="C19" s="79" t="s">
        <v>185</v>
      </c>
      <c r="D19" s="80" t="s">
        <v>186</v>
      </c>
      <c r="E19" s="68"/>
      <c r="F19" s="56" t="str">
        <f t="shared" si="0"/>
        <v>Không XL</v>
      </c>
      <c r="G19" s="68"/>
      <c r="H19" s="66" t="str">
        <f t="shared" si="1"/>
        <v>Không XL</v>
      </c>
      <c r="I19" s="14"/>
    </row>
    <row r="20" spans="1:9" s="12" customFormat="1">
      <c r="A20" s="68">
        <v>9</v>
      </c>
      <c r="B20" s="70" t="s">
        <v>187</v>
      </c>
      <c r="C20" s="79" t="s">
        <v>188</v>
      </c>
      <c r="D20" s="80" t="s">
        <v>186</v>
      </c>
      <c r="E20" s="68"/>
      <c r="F20" s="56" t="str">
        <f t="shared" si="0"/>
        <v>Không XL</v>
      </c>
      <c r="G20" s="68"/>
      <c r="H20" s="66" t="str">
        <f t="shared" si="1"/>
        <v>Không XL</v>
      </c>
      <c r="I20" s="57"/>
    </row>
    <row r="21" spans="1:9" s="12" customFormat="1">
      <c r="A21" s="68">
        <v>10</v>
      </c>
      <c r="B21" s="70" t="s">
        <v>189</v>
      </c>
      <c r="C21" s="79" t="s">
        <v>190</v>
      </c>
      <c r="D21" s="80" t="s">
        <v>191</v>
      </c>
      <c r="E21" s="68"/>
      <c r="F21" s="56" t="str">
        <f t="shared" si="0"/>
        <v>Không XL</v>
      </c>
      <c r="G21" s="68"/>
      <c r="H21" s="66" t="str">
        <f t="shared" si="1"/>
        <v>Không XL</v>
      </c>
      <c r="I21" s="57"/>
    </row>
    <row r="22" spans="1:9" s="12" customFormat="1">
      <c r="A22" s="68">
        <v>11</v>
      </c>
      <c r="B22" s="70" t="s">
        <v>192</v>
      </c>
      <c r="C22" s="79" t="s">
        <v>193</v>
      </c>
      <c r="D22" s="80" t="s">
        <v>194</v>
      </c>
      <c r="E22" s="68"/>
      <c r="F22" s="56" t="str">
        <f t="shared" si="0"/>
        <v>Không XL</v>
      </c>
      <c r="G22" s="68"/>
      <c r="H22" s="66" t="str">
        <f t="shared" si="1"/>
        <v>Không XL</v>
      </c>
      <c r="I22" s="57"/>
    </row>
    <row r="23" spans="1:9" s="12" customFormat="1">
      <c r="A23" s="68">
        <v>12</v>
      </c>
      <c r="B23" s="70" t="s">
        <v>195</v>
      </c>
      <c r="C23" s="79" t="s">
        <v>196</v>
      </c>
      <c r="D23" s="80" t="s">
        <v>197</v>
      </c>
      <c r="E23" s="68"/>
      <c r="F23" s="56" t="str">
        <f t="shared" si="0"/>
        <v>Không XL</v>
      </c>
      <c r="G23" s="68"/>
      <c r="H23" s="66" t="str">
        <f t="shared" si="1"/>
        <v>Không XL</v>
      </c>
      <c r="I23" s="14"/>
    </row>
    <row r="24" spans="1:9" s="12" customFormat="1">
      <c r="A24" s="68">
        <v>13</v>
      </c>
      <c r="B24" s="70" t="s">
        <v>198</v>
      </c>
      <c r="C24" s="79" t="s">
        <v>199</v>
      </c>
      <c r="D24" s="80" t="s">
        <v>197</v>
      </c>
      <c r="E24" s="68"/>
      <c r="F24" s="56" t="str">
        <f t="shared" si="0"/>
        <v>Không XL</v>
      </c>
      <c r="G24" s="68"/>
      <c r="H24" s="66" t="str">
        <f t="shared" si="1"/>
        <v>Không XL</v>
      </c>
      <c r="I24" s="14"/>
    </row>
    <row r="25" spans="1:9" s="12" customFormat="1">
      <c r="A25" s="68">
        <v>14</v>
      </c>
      <c r="B25" s="70" t="s">
        <v>200</v>
      </c>
      <c r="C25" s="79" t="s">
        <v>201</v>
      </c>
      <c r="D25" s="80" t="s">
        <v>202</v>
      </c>
      <c r="E25" s="68"/>
      <c r="F25" s="56" t="str">
        <f t="shared" si="0"/>
        <v>Không XL</v>
      </c>
      <c r="G25" s="68"/>
      <c r="H25" s="66" t="str">
        <f t="shared" si="1"/>
        <v>Không XL</v>
      </c>
      <c r="I25" s="14"/>
    </row>
    <row r="26" spans="1:9" s="12" customFormat="1">
      <c r="A26" s="68">
        <v>15</v>
      </c>
      <c r="B26" s="70" t="s">
        <v>203</v>
      </c>
      <c r="C26" s="79" t="s">
        <v>204</v>
      </c>
      <c r="D26" s="80" t="s">
        <v>205</v>
      </c>
      <c r="E26" s="68"/>
      <c r="F26" s="56" t="str">
        <f t="shared" si="0"/>
        <v>Không XL</v>
      </c>
      <c r="G26" s="68"/>
      <c r="H26" s="66" t="str">
        <f t="shared" si="1"/>
        <v>Không XL</v>
      </c>
      <c r="I26" s="14"/>
    </row>
    <row r="27" spans="1:9" s="12" customFormat="1">
      <c r="A27" s="68">
        <v>16</v>
      </c>
      <c r="B27" s="70" t="s">
        <v>206</v>
      </c>
      <c r="C27" s="79" t="s">
        <v>207</v>
      </c>
      <c r="D27" s="80" t="s">
        <v>208</v>
      </c>
      <c r="E27" s="68"/>
      <c r="F27" s="56" t="str">
        <f t="shared" si="0"/>
        <v>Không XL</v>
      </c>
      <c r="G27" s="68"/>
      <c r="H27" s="66" t="str">
        <f t="shared" si="1"/>
        <v>Không XL</v>
      </c>
      <c r="I27" s="14"/>
    </row>
    <row r="28" spans="1:9" s="12" customFormat="1">
      <c r="A28" s="68">
        <v>17</v>
      </c>
      <c r="B28" s="70" t="s">
        <v>209</v>
      </c>
      <c r="C28" s="79" t="s">
        <v>210</v>
      </c>
      <c r="D28" s="80" t="s">
        <v>211</v>
      </c>
      <c r="E28" s="68"/>
      <c r="F28" s="56" t="str">
        <f t="shared" si="0"/>
        <v>Không XL</v>
      </c>
      <c r="G28" s="68"/>
      <c r="H28" s="66" t="str">
        <f t="shared" si="1"/>
        <v>Không XL</v>
      </c>
      <c r="I28" s="14"/>
    </row>
    <row r="29" spans="1:9" s="12" customFormat="1">
      <c r="A29" s="68">
        <v>18</v>
      </c>
      <c r="B29" s="70" t="s">
        <v>212</v>
      </c>
      <c r="C29" s="79" t="s">
        <v>213</v>
      </c>
      <c r="D29" s="80" t="s">
        <v>214</v>
      </c>
      <c r="E29" s="68"/>
      <c r="F29" s="56" t="str">
        <f t="shared" si="0"/>
        <v>Không XL</v>
      </c>
      <c r="G29" s="68"/>
      <c r="H29" s="66" t="str">
        <f t="shared" si="1"/>
        <v>Không XL</v>
      </c>
      <c r="I29" s="14"/>
    </row>
    <row r="30" spans="1:9" s="12" customFormat="1">
      <c r="A30" s="68">
        <v>19</v>
      </c>
      <c r="B30" s="70" t="s">
        <v>215</v>
      </c>
      <c r="C30" s="79" t="s">
        <v>216</v>
      </c>
      <c r="D30" s="80" t="s">
        <v>214</v>
      </c>
      <c r="E30" s="68"/>
      <c r="F30" s="56" t="str">
        <f t="shared" si="0"/>
        <v>Không XL</v>
      </c>
      <c r="G30" s="68"/>
      <c r="H30" s="66" t="str">
        <f t="shared" si="1"/>
        <v>Không XL</v>
      </c>
      <c r="I30" s="14"/>
    </row>
    <row r="31" spans="1:9" s="12" customFormat="1">
      <c r="A31" s="68">
        <v>20</v>
      </c>
      <c r="B31" s="70" t="s">
        <v>217</v>
      </c>
      <c r="C31" s="79" t="s">
        <v>218</v>
      </c>
      <c r="D31" s="80" t="s">
        <v>219</v>
      </c>
      <c r="E31" s="68"/>
      <c r="F31" s="56" t="str">
        <f t="shared" si="0"/>
        <v>Không XL</v>
      </c>
      <c r="G31" s="68"/>
      <c r="H31" s="66" t="str">
        <f t="shared" si="1"/>
        <v>Không XL</v>
      </c>
      <c r="I31" s="57"/>
    </row>
    <row r="32" spans="1:9" s="12" customFormat="1">
      <c r="A32" s="68">
        <v>21</v>
      </c>
      <c r="B32" s="70" t="s">
        <v>220</v>
      </c>
      <c r="C32" s="79" t="s">
        <v>221</v>
      </c>
      <c r="D32" s="80" t="s">
        <v>222</v>
      </c>
      <c r="E32" s="68"/>
      <c r="F32" s="56" t="str">
        <f t="shared" si="0"/>
        <v>Không XL</v>
      </c>
      <c r="G32" s="68"/>
      <c r="H32" s="66" t="str">
        <f t="shared" si="1"/>
        <v>Không XL</v>
      </c>
      <c r="I32" s="14"/>
    </row>
    <row r="33" spans="1:9" s="12" customFormat="1">
      <c r="A33" s="68">
        <v>22</v>
      </c>
      <c r="B33" s="70" t="s">
        <v>223</v>
      </c>
      <c r="C33" s="79" t="s">
        <v>224</v>
      </c>
      <c r="D33" s="80" t="s">
        <v>225</v>
      </c>
      <c r="E33" s="68"/>
      <c r="F33" s="56" t="str">
        <f t="shared" si="0"/>
        <v>Không XL</v>
      </c>
      <c r="G33" s="68"/>
      <c r="H33" s="66" t="str">
        <f t="shared" si="1"/>
        <v>Không XL</v>
      </c>
      <c r="I33" s="14"/>
    </row>
    <row r="34" spans="1:9" s="12" customFormat="1">
      <c r="A34" s="68">
        <v>23</v>
      </c>
      <c r="B34" s="70" t="s">
        <v>226</v>
      </c>
      <c r="C34" s="79" t="s">
        <v>227</v>
      </c>
      <c r="D34" s="80" t="s">
        <v>228</v>
      </c>
      <c r="E34" s="68"/>
      <c r="F34" s="56" t="str">
        <f t="shared" si="0"/>
        <v>Không XL</v>
      </c>
      <c r="G34" s="68"/>
      <c r="H34" s="66" t="str">
        <f t="shared" si="1"/>
        <v>Không XL</v>
      </c>
      <c r="I34" s="14"/>
    </row>
    <row r="35" spans="1:9" s="12" customFormat="1">
      <c r="A35" s="68">
        <v>24</v>
      </c>
      <c r="B35" s="70" t="s">
        <v>229</v>
      </c>
      <c r="C35" s="79" t="s">
        <v>230</v>
      </c>
      <c r="D35" s="80" t="s">
        <v>231</v>
      </c>
      <c r="E35" s="68"/>
      <c r="F35" s="56" t="str">
        <f t="shared" si="0"/>
        <v>Không XL</v>
      </c>
      <c r="G35" s="68"/>
      <c r="H35" s="66" t="str">
        <f t="shared" si="1"/>
        <v>Không XL</v>
      </c>
      <c r="I35" s="14"/>
    </row>
    <row r="36" spans="1:9" s="12" customFormat="1">
      <c r="A36" s="68">
        <v>25</v>
      </c>
      <c r="B36" s="70" t="s">
        <v>232</v>
      </c>
      <c r="C36" s="79" t="s">
        <v>233</v>
      </c>
      <c r="D36" s="80" t="s">
        <v>234</v>
      </c>
      <c r="E36" s="68"/>
      <c r="F36" s="56" t="str">
        <f t="shared" si="0"/>
        <v>Không XL</v>
      </c>
      <c r="G36" s="68"/>
      <c r="H36" s="66" t="str">
        <f t="shared" si="1"/>
        <v>Không XL</v>
      </c>
      <c r="I36" s="14"/>
    </row>
    <row r="37" spans="1:9" s="12" customFormat="1">
      <c r="A37" s="68">
        <v>26</v>
      </c>
      <c r="B37" s="70" t="s">
        <v>235</v>
      </c>
      <c r="C37" s="79" t="s">
        <v>236</v>
      </c>
      <c r="D37" s="80" t="s">
        <v>234</v>
      </c>
      <c r="E37" s="68"/>
      <c r="F37" s="56" t="str">
        <f t="shared" si="0"/>
        <v>Không XL</v>
      </c>
      <c r="G37" s="68"/>
      <c r="H37" s="66" t="str">
        <f t="shared" si="1"/>
        <v>Không XL</v>
      </c>
      <c r="I37" s="14"/>
    </row>
    <row r="38" spans="1:9" s="12" customFormat="1">
      <c r="A38" s="68">
        <v>27</v>
      </c>
      <c r="B38" s="70" t="s">
        <v>238</v>
      </c>
      <c r="C38" s="79" t="s">
        <v>239</v>
      </c>
      <c r="D38" s="80" t="s">
        <v>240</v>
      </c>
      <c r="E38" s="68"/>
      <c r="F38" s="56" t="str">
        <f t="shared" si="0"/>
        <v>Không XL</v>
      </c>
      <c r="G38" s="68"/>
      <c r="H38" s="66" t="str">
        <f t="shared" si="1"/>
        <v>Không XL</v>
      </c>
      <c r="I38" s="57"/>
    </row>
    <row r="39" spans="1:9" s="12" customFormat="1">
      <c r="A39" s="68">
        <v>28</v>
      </c>
      <c r="B39" s="70" t="s">
        <v>241</v>
      </c>
      <c r="C39" s="79" t="s">
        <v>242</v>
      </c>
      <c r="D39" s="80" t="s">
        <v>243</v>
      </c>
      <c r="E39" s="68"/>
      <c r="F39" s="56" t="str">
        <f t="shared" si="0"/>
        <v>Không XL</v>
      </c>
      <c r="G39" s="68"/>
      <c r="H39" s="66" t="str">
        <f t="shared" si="1"/>
        <v>Không XL</v>
      </c>
      <c r="I39" s="14"/>
    </row>
    <row r="40" spans="1:9" s="12" customFormat="1">
      <c r="A40" s="68">
        <v>29</v>
      </c>
      <c r="B40" s="70" t="s">
        <v>244</v>
      </c>
      <c r="C40" s="79" t="s">
        <v>245</v>
      </c>
      <c r="D40" s="80" t="s">
        <v>246</v>
      </c>
      <c r="E40" s="68"/>
      <c r="F40" s="56" t="str">
        <f t="shared" si="0"/>
        <v>Không XL</v>
      </c>
      <c r="G40" s="68"/>
      <c r="H40" s="66" t="str">
        <f t="shared" si="1"/>
        <v>Không XL</v>
      </c>
      <c r="I40" s="57"/>
    </row>
    <row r="41" spans="1:9" s="12" customFormat="1">
      <c r="A41" s="68">
        <v>30</v>
      </c>
      <c r="B41" s="70" t="s">
        <v>247</v>
      </c>
      <c r="C41" s="79" t="s">
        <v>248</v>
      </c>
      <c r="D41" s="80" t="s">
        <v>249</v>
      </c>
      <c r="E41" s="68"/>
      <c r="F41" s="56" t="str">
        <f t="shared" si="0"/>
        <v>Không XL</v>
      </c>
      <c r="G41" s="68"/>
      <c r="H41" s="66" t="str">
        <f t="shared" si="1"/>
        <v>Không XL</v>
      </c>
      <c r="I41" s="57"/>
    </row>
    <row r="42" spans="1:9" s="12" customFormat="1">
      <c r="A42" s="68">
        <v>31</v>
      </c>
      <c r="B42" s="70" t="s">
        <v>250</v>
      </c>
      <c r="C42" s="79" t="s">
        <v>251</v>
      </c>
      <c r="D42" s="80" t="s">
        <v>252</v>
      </c>
      <c r="E42" s="68"/>
      <c r="F42" s="56" t="str">
        <f t="shared" si="0"/>
        <v>Không XL</v>
      </c>
      <c r="G42" s="68"/>
      <c r="H42" s="66" t="str">
        <f t="shared" si="1"/>
        <v>Không XL</v>
      </c>
      <c r="I42" s="57"/>
    </row>
    <row r="43" spans="1:9" s="12" customFormat="1">
      <c r="A43" s="68">
        <v>32</v>
      </c>
      <c r="B43" s="70" t="s">
        <v>253</v>
      </c>
      <c r="C43" s="79" t="s">
        <v>254</v>
      </c>
      <c r="D43" s="80" t="s">
        <v>252</v>
      </c>
      <c r="E43" s="68"/>
      <c r="F43" s="56" t="str">
        <f t="shared" si="0"/>
        <v>Không XL</v>
      </c>
      <c r="G43" s="68"/>
      <c r="H43" s="66" t="str">
        <f t="shared" si="1"/>
        <v>Không XL</v>
      </c>
      <c r="I43" s="14"/>
    </row>
    <row r="44" spans="1:9" s="12" customFormat="1">
      <c r="A44" s="68">
        <v>33</v>
      </c>
      <c r="B44" s="70" t="s">
        <v>255</v>
      </c>
      <c r="C44" s="79" t="s">
        <v>256</v>
      </c>
      <c r="D44" s="80" t="s">
        <v>257</v>
      </c>
      <c r="E44" s="68"/>
      <c r="F44" s="56" t="str">
        <f t="shared" si="0"/>
        <v>Không XL</v>
      </c>
      <c r="G44" s="68"/>
      <c r="H44" s="66" t="str">
        <f t="shared" si="1"/>
        <v>Không XL</v>
      </c>
      <c r="I44" s="14"/>
    </row>
    <row r="45" spans="1:9" s="12" customFormat="1">
      <c r="A45" s="68">
        <v>34</v>
      </c>
      <c r="B45" s="70" t="s">
        <v>258</v>
      </c>
      <c r="C45" s="79" t="s">
        <v>259</v>
      </c>
      <c r="D45" s="80" t="s">
        <v>257</v>
      </c>
      <c r="E45" s="68"/>
      <c r="F45" s="56" t="str">
        <f t="shared" si="0"/>
        <v>Không XL</v>
      </c>
      <c r="G45" s="68"/>
      <c r="H45" s="66" t="str">
        <f t="shared" si="1"/>
        <v>Không XL</v>
      </c>
      <c r="I45" s="14"/>
    </row>
    <row r="46" spans="1:9" s="12" customFormat="1">
      <c r="A46" s="68">
        <v>35</v>
      </c>
      <c r="B46" s="70" t="s">
        <v>260</v>
      </c>
      <c r="C46" s="79" t="s">
        <v>261</v>
      </c>
      <c r="D46" s="80" t="s">
        <v>257</v>
      </c>
      <c r="E46" s="68"/>
      <c r="F46" s="56" t="str">
        <f t="shared" si="0"/>
        <v>Không XL</v>
      </c>
      <c r="G46" s="68"/>
      <c r="H46" s="66" t="str">
        <f t="shared" si="1"/>
        <v>Không XL</v>
      </c>
      <c r="I46" s="14"/>
    </row>
    <row r="47" spans="1:9" s="12" customFormat="1">
      <c r="A47" s="68">
        <v>36</v>
      </c>
      <c r="B47" s="70" t="s">
        <v>262</v>
      </c>
      <c r="C47" s="79" t="s">
        <v>263</v>
      </c>
      <c r="D47" s="80" t="s">
        <v>264</v>
      </c>
      <c r="E47" s="68"/>
      <c r="F47" s="56" t="str">
        <f t="shared" si="0"/>
        <v>Không XL</v>
      </c>
      <c r="G47" s="68"/>
      <c r="H47" s="66" t="str">
        <f t="shared" si="1"/>
        <v>Không XL</v>
      </c>
      <c r="I47" s="14"/>
    </row>
    <row r="48" spans="1:9" s="12" customFormat="1">
      <c r="A48" s="68">
        <v>37</v>
      </c>
      <c r="B48" s="70" t="s">
        <v>265</v>
      </c>
      <c r="C48" s="79" t="s">
        <v>266</v>
      </c>
      <c r="D48" s="80" t="s">
        <v>267</v>
      </c>
      <c r="E48" s="68"/>
      <c r="F48" s="56" t="str">
        <f t="shared" si="0"/>
        <v>Không XL</v>
      </c>
      <c r="G48" s="68"/>
      <c r="H48" s="66" t="str">
        <f t="shared" si="1"/>
        <v>Không XL</v>
      </c>
      <c r="I48" s="14"/>
    </row>
    <row r="49" spans="1:9" s="12" customFormat="1">
      <c r="A49" s="68">
        <v>38</v>
      </c>
      <c r="B49" s="70" t="s">
        <v>268</v>
      </c>
      <c r="C49" s="79" t="s">
        <v>269</v>
      </c>
      <c r="D49" s="80" t="s">
        <v>270</v>
      </c>
      <c r="E49" s="68"/>
      <c r="F49" s="56" t="str">
        <f t="shared" si="0"/>
        <v>Không XL</v>
      </c>
      <c r="G49" s="68"/>
      <c r="H49" s="66" t="str">
        <f t="shared" si="1"/>
        <v>Không XL</v>
      </c>
      <c r="I49" s="14"/>
    </row>
    <row r="50" spans="1:9" s="12" customFormat="1">
      <c r="A50" s="68">
        <v>39</v>
      </c>
      <c r="B50" s="70" t="s">
        <v>271</v>
      </c>
      <c r="C50" s="79" t="s">
        <v>272</v>
      </c>
      <c r="D50" s="80" t="s">
        <v>273</v>
      </c>
      <c r="E50" s="68"/>
      <c r="F50" s="56" t="str">
        <f t="shared" si="0"/>
        <v>Không XL</v>
      </c>
      <c r="G50" s="68"/>
      <c r="H50" s="66" t="str">
        <f t="shared" si="1"/>
        <v>Không XL</v>
      </c>
      <c r="I50" s="14"/>
    </row>
    <row r="51" spans="1:9" s="12" customFormat="1">
      <c r="A51" s="68">
        <v>40</v>
      </c>
      <c r="B51" s="70" t="s">
        <v>274</v>
      </c>
      <c r="C51" s="79" t="s">
        <v>275</v>
      </c>
      <c r="D51" s="80" t="s">
        <v>273</v>
      </c>
      <c r="E51" s="68"/>
      <c r="F51" s="56" t="str">
        <f t="shared" si="0"/>
        <v>Không XL</v>
      </c>
      <c r="G51" s="68"/>
      <c r="H51" s="66" t="str">
        <f t="shared" si="1"/>
        <v>Không XL</v>
      </c>
      <c r="I51" s="57"/>
    </row>
    <row r="52" spans="1:9" s="12" customFormat="1">
      <c r="A52" s="68">
        <v>41</v>
      </c>
      <c r="B52" s="70" t="s">
        <v>276</v>
      </c>
      <c r="C52" s="79" t="s">
        <v>277</v>
      </c>
      <c r="D52" s="80" t="s">
        <v>273</v>
      </c>
      <c r="E52" s="68"/>
      <c r="F52" s="56" t="str">
        <f t="shared" si="0"/>
        <v>Không XL</v>
      </c>
      <c r="G52" s="68"/>
      <c r="H52" s="66" t="str">
        <f t="shared" si="1"/>
        <v>Không XL</v>
      </c>
      <c r="I52" s="14"/>
    </row>
    <row r="53" spans="1:9" s="12" customFormat="1">
      <c r="A53" s="68">
        <v>42</v>
      </c>
      <c r="B53" s="70" t="s">
        <v>278</v>
      </c>
      <c r="C53" s="79" t="s">
        <v>279</v>
      </c>
      <c r="D53" s="80" t="s">
        <v>280</v>
      </c>
      <c r="E53" s="68"/>
      <c r="F53" s="56" t="str">
        <f t="shared" si="0"/>
        <v>Không XL</v>
      </c>
      <c r="G53" s="68"/>
      <c r="H53" s="66" t="str">
        <f t="shared" si="1"/>
        <v>Không XL</v>
      </c>
      <c r="I53" s="14"/>
    </row>
    <row r="54" spans="1:9" s="12" customFormat="1">
      <c r="A54" s="68">
        <v>43</v>
      </c>
      <c r="B54" s="70" t="s">
        <v>281</v>
      </c>
      <c r="C54" s="79" t="s">
        <v>282</v>
      </c>
      <c r="D54" s="80" t="s">
        <v>280</v>
      </c>
      <c r="E54" s="68"/>
      <c r="F54" s="56" t="str">
        <f t="shared" si="0"/>
        <v>Không XL</v>
      </c>
      <c r="G54" s="68"/>
      <c r="H54" s="66" t="str">
        <f t="shared" si="1"/>
        <v>Không XL</v>
      </c>
      <c r="I54" s="14"/>
    </row>
    <row r="55" spans="1:9" s="12" customFormat="1">
      <c r="A55" s="68">
        <v>44</v>
      </c>
      <c r="B55" s="70" t="s">
        <v>283</v>
      </c>
      <c r="C55" s="79" t="s">
        <v>284</v>
      </c>
      <c r="D55" s="80" t="s">
        <v>280</v>
      </c>
      <c r="E55" s="68"/>
      <c r="F55" s="56" t="str">
        <f t="shared" si="0"/>
        <v>Không XL</v>
      </c>
      <c r="G55" s="68"/>
      <c r="H55" s="66" t="str">
        <f t="shared" si="1"/>
        <v>Không XL</v>
      </c>
      <c r="I55" s="14"/>
    </row>
    <row r="56" spans="1:9" s="12" customFormat="1">
      <c r="A56" s="68">
        <v>45</v>
      </c>
      <c r="B56" s="70" t="s">
        <v>285</v>
      </c>
      <c r="C56" s="79" t="s">
        <v>286</v>
      </c>
      <c r="D56" s="80" t="s">
        <v>287</v>
      </c>
      <c r="E56" s="68"/>
      <c r="F56" s="56" t="str">
        <f t="shared" si="0"/>
        <v>Không XL</v>
      </c>
      <c r="G56" s="68"/>
      <c r="H56" s="66" t="str">
        <f t="shared" si="1"/>
        <v>Không XL</v>
      </c>
      <c r="I56" s="14"/>
    </row>
    <row r="57" spans="1:9" s="12" customFormat="1">
      <c r="A57" s="68">
        <v>46</v>
      </c>
      <c r="B57" s="70" t="s">
        <v>288</v>
      </c>
      <c r="C57" s="79" t="s">
        <v>289</v>
      </c>
      <c r="D57" s="80" t="s">
        <v>290</v>
      </c>
      <c r="E57" s="68"/>
      <c r="F57" s="56" t="str">
        <f t="shared" si="0"/>
        <v>Không XL</v>
      </c>
      <c r="G57" s="68"/>
      <c r="H57" s="66" t="str">
        <f t="shared" si="1"/>
        <v>Không XL</v>
      </c>
      <c r="I57" s="14"/>
    </row>
    <row r="58" spans="1:9" s="12" customFormat="1">
      <c r="A58" s="68">
        <v>47</v>
      </c>
      <c r="B58" s="70" t="s">
        <v>291</v>
      </c>
      <c r="C58" s="79" t="s">
        <v>269</v>
      </c>
      <c r="D58" s="80" t="s">
        <v>292</v>
      </c>
      <c r="E58" s="68"/>
      <c r="F58" s="56" t="str">
        <f t="shared" si="0"/>
        <v>Không XL</v>
      </c>
      <c r="G58" s="68"/>
      <c r="H58" s="66" t="str">
        <f t="shared" si="1"/>
        <v>Không XL</v>
      </c>
      <c r="I58" s="57"/>
    </row>
    <row r="59" spans="1:9" s="12" customFormat="1">
      <c r="A59" s="68">
        <v>48</v>
      </c>
      <c r="B59" s="70" t="s">
        <v>293</v>
      </c>
      <c r="C59" s="79" t="s">
        <v>294</v>
      </c>
      <c r="D59" s="80" t="s">
        <v>295</v>
      </c>
      <c r="E59" s="68"/>
      <c r="F59" s="56" t="str">
        <f t="shared" si="0"/>
        <v>Không XL</v>
      </c>
      <c r="G59" s="68"/>
      <c r="H59" s="66" t="str">
        <f t="shared" si="1"/>
        <v>Không XL</v>
      </c>
      <c r="I59" s="14"/>
    </row>
    <row r="60" spans="1:9" s="12" customFormat="1">
      <c r="A60" s="68">
        <v>49</v>
      </c>
      <c r="B60" s="70" t="s">
        <v>296</v>
      </c>
      <c r="C60" s="79" t="s">
        <v>297</v>
      </c>
      <c r="D60" s="80" t="s">
        <v>298</v>
      </c>
      <c r="E60" s="68"/>
      <c r="F60" s="56" t="str">
        <f t="shared" si="0"/>
        <v>Không XL</v>
      </c>
      <c r="G60" s="68"/>
      <c r="H60" s="66" t="str">
        <f t="shared" si="1"/>
        <v>Không XL</v>
      </c>
      <c r="I60" s="57"/>
    </row>
    <row r="61" spans="1:9" s="12" customFormat="1">
      <c r="A61" s="68">
        <v>50</v>
      </c>
      <c r="B61" s="70" t="s">
        <v>299</v>
      </c>
      <c r="C61" s="79" t="s">
        <v>254</v>
      </c>
      <c r="D61" s="80" t="s">
        <v>300</v>
      </c>
      <c r="E61" s="68"/>
      <c r="F61" s="56" t="str">
        <f t="shared" si="0"/>
        <v>Không XL</v>
      </c>
      <c r="G61" s="68"/>
      <c r="H61" s="66" t="str">
        <f t="shared" si="1"/>
        <v>Không XL</v>
      </c>
      <c r="I61" s="57"/>
    </row>
    <row r="62" spans="1:9" s="12" customFormat="1">
      <c r="A62" s="68">
        <v>51</v>
      </c>
      <c r="B62" s="70" t="s">
        <v>301</v>
      </c>
      <c r="C62" s="79" t="s">
        <v>254</v>
      </c>
      <c r="D62" s="80" t="s">
        <v>302</v>
      </c>
      <c r="E62" s="68"/>
      <c r="F62" s="56" t="str">
        <f t="shared" si="0"/>
        <v>Không XL</v>
      </c>
      <c r="G62" s="68"/>
      <c r="H62" s="66" t="str">
        <f t="shared" si="1"/>
        <v>Không XL</v>
      </c>
      <c r="I62" s="57"/>
    </row>
    <row r="63" spans="1:9" s="12" customFormat="1">
      <c r="A63" s="68">
        <v>52</v>
      </c>
      <c r="B63" s="70" t="s">
        <v>303</v>
      </c>
      <c r="C63" s="79" t="s">
        <v>248</v>
      </c>
      <c r="D63" s="80" t="s">
        <v>302</v>
      </c>
      <c r="E63" s="68"/>
      <c r="F63" s="56" t="str">
        <f t="shared" si="0"/>
        <v>Không XL</v>
      </c>
      <c r="G63" s="68"/>
      <c r="H63" s="66" t="str">
        <f t="shared" si="1"/>
        <v>Không XL</v>
      </c>
      <c r="I63" s="14"/>
    </row>
    <row r="64" spans="1:9" s="12" customFormat="1">
      <c r="A64" s="68">
        <v>53</v>
      </c>
      <c r="B64" s="70" t="s">
        <v>304</v>
      </c>
      <c r="C64" s="79" t="s">
        <v>305</v>
      </c>
      <c r="D64" s="80" t="s">
        <v>306</v>
      </c>
      <c r="E64" s="68"/>
      <c r="F64" s="56" t="str">
        <f t="shared" si="0"/>
        <v>Không XL</v>
      </c>
      <c r="G64" s="68"/>
      <c r="H64" s="66" t="str">
        <f t="shared" si="1"/>
        <v>Không XL</v>
      </c>
      <c r="I64" s="14"/>
    </row>
    <row r="65" spans="1:9" s="12" customFormat="1">
      <c r="A65" s="68">
        <v>54</v>
      </c>
      <c r="B65" s="70" t="s">
        <v>307</v>
      </c>
      <c r="C65" s="79" t="s">
        <v>308</v>
      </c>
      <c r="D65" s="80" t="s">
        <v>309</v>
      </c>
      <c r="E65" s="68"/>
      <c r="F65" s="56" t="str">
        <f t="shared" si="0"/>
        <v>Không XL</v>
      </c>
      <c r="G65" s="68"/>
      <c r="H65" s="66" t="str">
        <f t="shared" si="1"/>
        <v>Không XL</v>
      </c>
      <c r="I65" s="14"/>
    </row>
    <row r="66" spans="1:9" s="12" customFormat="1">
      <c r="A66" s="68">
        <v>55</v>
      </c>
      <c r="B66" s="70" t="s">
        <v>310</v>
      </c>
      <c r="C66" s="79" t="s">
        <v>272</v>
      </c>
      <c r="D66" s="80" t="s">
        <v>311</v>
      </c>
      <c r="E66" s="68"/>
      <c r="F66" s="56" t="str">
        <f t="shared" si="0"/>
        <v>Không XL</v>
      </c>
      <c r="G66" s="68"/>
      <c r="H66" s="66" t="str">
        <f t="shared" si="1"/>
        <v>Không XL</v>
      </c>
      <c r="I66" s="14"/>
    </row>
    <row r="67" spans="1:9" s="12" customFormat="1">
      <c r="A67" s="68">
        <v>56</v>
      </c>
      <c r="B67" s="70" t="s">
        <v>312</v>
      </c>
      <c r="C67" s="79" t="s">
        <v>313</v>
      </c>
      <c r="D67" s="80" t="s">
        <v>314</v>
      </c>
      <c r="E67" s="68"/>
      <c r="F67" s="56" t="str">
        <f t="shared" si="0"/>
        <v>Không XL</v>
      </c>
      <c r="G67" s="68"/>
      <c r="H67" s="66" t="str">
        <f t="shared" si="1"/>
        <v>Không XL</v>
      </c>
      <c r="I67" s="14"/>
    </row>
    <row r="68" spans="1:9" s="12" customFormat="1">
      <c r="A68" s="68">
        <v>57</v>
      </c>
      <c r="B68" s="70" t="s">
        <v>315</v>
      </c>
      <c r="C68" s="79" t="s">
        <v>294</v>
      </c>
      <c r="D68" s="80" t="s">
        <v>314</v>
      </c>
      <c r="E68" s="68"/>
      <c r="F68" s="56" t="str">
        <f t="shared" si="0"/>
        <v>Không XL</v>
      </c>
      <c r="G68" s="68"/>
      <c r="H68" s="66" t="str">
        <f t="shared" si="1"/>
        <v>Không XL</v>
      </c>
      <c r="I68" s="14"/>
    </row>
    <row r="69" spans="1:9" s="12" customFormat="1">
      <c r="A69" s="68">
        <v>58</v>
      </c>
      <c r="B69" s="70" t="s">
        <v>316</v>
      </c>
      <c r="C69" s="79" t="s">
        <v>317</v>
      </c>
      <c r="D69" s="80" t="s">
        <v>318</v>
      </c>
      <c r="E69" s="68"/>
      <c r="F69" s="56" t="str">
        <f t="shared" si="0"/>
        <v>Không XL</v>
      </c>
      <c r="G69" s="68"/>
      <c r="H69" s="66" t="str">
        <f t="shared" si="1"/>
        <v>Không XL</v>
      </c>
      <c r="I69" s="14"/>
    </row>
    <row r="70" spans="1:9" s="12" customFormat="1">
      <c r="A70" s="68">
        <v>59</v>
      </c>
      <c r="B70" s="70" t="s">
        <v>319</v>
      </c>
      <c r="C70" s="79" t="s">
        <v>320</v>
      </c>
      <c r="D70" s="80" t="s">
        <v>321</v>
      </c>
      <c r="E70" s="68"/>
      <c r="F70" s="56" t="str">
        <f t="shared" si="0"/>
        <v>Không XL</v>
      </c>
      <c r="G70" s="68"/>
      <c r="H70" s="66" t="str">
        <f t="shared" si="1"/>
        <v>Không XL</v>
      </c>
      <c r="I70" s="14"/>
    </row>
    <row r="71" spans="1:9" ht="15.75">
      <c r="A71" s="46"/>
      <c r="B71" s="46"/>
      <c r="C71" s="117" t="s">
        <v>146</v>
      </c>
      <c r="D71" s="117"/>
      <c r="E71" s="117"/>
      <c r="F71" s="117"/>
      <c r="G71" s="117"/>
      <c r="H71" s="117"/>
      <c r="I71" s="117"/>
    </row>
    <row r="72" spans="1:9">
      <c r="C72" s="118" t="s">
        <v>147</v>
      </c>
      <c r="D72" s="119"/>
      <c r="E72" s="122" t="s">
        <v>142</v>
      </c>
      <c r="F72" s="123"/>
      <c r="G72" s="122" t="s">
        <v>143</v>
      </c>
      <c r="H72" s="123"/>
      <c r="I72" s="124" t="s">
        <v>13</v>
      </c>
    </row>
    <row r="73" spans="1:9" s="12" customFormat="1">
      <c r="C73" s="120"/>
      <c r="D73" s="121"/>
      <c r="E73" s="52" t="s">
        <v>148</v>
      </c>
      <c r="F73" s="19" t="s">
        <v>149</v>
      </c>
      <c r="G73" s="52" t="s">
        <v>148</v>
      </c>
      <c r="H73" s="19" t="s">
        <v>149</v>
      </c>
      <c r="I73" s="125"/>
    </row>
    <row r="74" spans="1:9">
      <c r="C74" s="99" t="s">
        <v>150</v>
      </c>
      <c r="D74" s="100"/>
      <c r="E74" s="58">
        <f>COUNTIF(F12:F70,"Xuất sắc")</f>
        <v>0</v>
      </c>
      <c r="F74" s="59">
        <f t="shared" ref="F74:F79" si="2">E74*100/$A$70</f>
        <v>0</v>
      </c>
      <c r="G74" s="58"/>
      <c r="H74" s="59"/>
      <c r="I74" s="60"/>
    </row>
    <row r="75" spans="1:9">
      <c r="C75" s="99" t="s">
        <v>151</v>
      </c>
      <c r="D75" s="100"/>
      <c r="E75" s="58">
        <f>COUNTIF(F12:F70,"Tốt")</f>
        <v>0</v>
      </c>
      <c r="F75" s="59">
        <f t="shared" si="2"/>
        <v>0</v>
      </c>
      <c r="G75" s="58"/>
      <c r="H75" s="59"/>
      <c r="I75" s="60"/>
    </row>
    <row r="76" spans="1:9">
      <c r="C76" s="99" t="s">
        <v>152</v>
      </c>
      <c r="D76" s="100"/>
      <c r="E76" s="58">
        <f>COUNTIF(F12:F70,"Khá")</f>
        <v>0</v>
      </c>
      <c r="F76" s="59">
        <f t="shared" si="2"/>
        <v>0</v>
      </c>
      <c r="G76" s="58"/>
      <c r="H76" s="59"/>
      <c r="I76" s="60"/>
    </row>
    <row r="77" spans="1:9">
      <c r="C77" s="99" t="s">
        <v>153</v>
      </c>
      <c r="D77" s="100"/>
      <c r="E77" s="58">
        <f>COUNTIF(F12:F70,"TB")</f>
        <v>0</v>
      </c>
      <c r="F77" s="59">
        <f t="shared" si="2"/>
        <v>0</v>
      </c>
      <c r="G77" s="58"/>
      <c r="H77" s="59"/>
      <c r="I77" s="60"/>
    </row>
    <row r="78" spans="1:9">
      <c r="C78" s="99" t="s">
        <v>154</v>
      </c>
      <c r="D78" s="100"/>
      <c r="E78" s="58">
        <f>COUNTIF(F12:F70,"Yếu")</f>
        <v>0</v>
      </c>
      <c r="F78" s="59">
        <f t="shared" si="2"/>
        <v>0</v>
      </c>
      <c r="G78" s="58"/>
      <c r="H78" s="59"/>
      <c r="I78" s="60"/>
    </row>
    <row r="79" spans="1:9" ht="15.75" thickBot="1">
      <c r="C79" s="101" t="s">
        <v>155</v>
      </c>
      <c r="D79" s="102"/>
      <c r="E79" s="61">
        <f>COUNTIF(F12:F70,"Không XL")</f>
        <v>59</v>
      </c>
      <c r="F79" s="62">
        <f t="shared" si="2"/>
        <v>100</v>
      </c>
      <c r="G79" s="61"/>
      <c r="H79" s="62"/>
      <c r="I79" s="63"/>
    </row>
    <row r="80" spans="1:9">
      <c r="C80" s="67"/>
      <c r="D80" s="67"/>
      <c r="F80" s="64"/>
    </row>
    <row r="81" spans="1:10" ht="15.75">
      <c r="E81" s="103" t="s">
        <v>156</v>
      </c>
      <c r="F81" s="103"/>
      <c r="G81" s="103"/>
      <c r="H81" s="103"/>
      <c r="I81" s="103"/>
    </row>
    <row r="82" spans="1:10">
      <c r="A82" s="96" t="s">
        <v>157</v>
      </c>
      <c r="B82" s="96"/>
      <c r="C82" s="96"/>
      <c r="D82" s="96"/>
      <c r="E82" s="96"/>
      <c r="F82" s="96" t="s">
        <v>142</v>
      </c>
      <c r="G82" s="96"/>
      <c r="H82" s="96"/>
      <c r="I82" s="65" t="s">
        <v>158</v>
      </c>
      <c r="J82" s="65"/>
    </row>
    <row r="86" spans="1:10">
      <c r="A86" s="4">
        <v>1</v>
      </c>
    </row>
  </sheetData>
  <mergeCells count="30">
    <mergeCell ref="A2:D2"/>
    <mergeCell ref="E2:I2"/>
    <mergeCell ref="A3:D3"/>
    <mergeCell ref="E3:I3"/>
    <mergeCell ref="A4:D4"/>
    <mergeCell ref="E4:I4"/>
    <mergeCell ref="C74:D74"/>
    <mergeCell ref="A5:D5"/>
    <mergeCell ref="A6:I6"/>
    <mergeCell ref="A7:I7"/>
    <mergeCell ref="A8:I8"/>
    <mergeCell ref="A10:A11"/>
    <mergeCell ref="B10:B11"/>
    <mergeCell ref="C10:D11"/>
    <mergeCell ref="E10:F10"/>
    <mergeCell ref="G10:H10"/>
    <mergeCell ref="I10:I11"/>
    <mergeCell ref="C71:I71"/>
    <mergeCell ref="C72:D73"/>
    <mergeCell ref="E72:F72"/>
    <mergeCell ref="G72:H72"/>
    <mergeCell ref="I72:I73"/>
    <mergeCell ref="A82:E82"/>
    <mergeCell ref="F82:H82"/>
    <mergeCell ref="C75:D75"/>
    <mergeCell ref="C76:D76"/>
    <mergeCell ref="C77:D77"/>
    <mergeCell ref="C78:D78"/>
    <mergeCell ref="C79:D79"/>
    <mergeCell ref="E81:I81"/>
  </mergeCells>
  <conditionalFormatting sqref="H12:H70 F12:F70">
    <cfRule type="cellIs" dxfId="19" priority="1" stopIfTrue="1" operator="equal">
      <formula>"SVG"</formula>
    </cfRule>
    <cfRule type="cellIs" dxfId="18" priority="2" stopIfTrue="1" operator="equal">
      <formula>"SVXS"</formula>
    </cfRule>
  </conditionalFormatting>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7"/>
  <sheetViews>
    <sheetView topLeftCell="A40" workbookViewId="0">
      <selection activeCell="I56" sqref="I56"/>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26" t="s">
        <v>134</v>
      </c>
      <c r="B2" s="126"/>
      <c r="C2" s="126"/>
      <c r="D2" s="126"/>
      <c r="E2" s="97" t="s">
        <v>135</v>
      </c>
      <c r="F2" s="97"/>
      <c r="G2" s="97"/>
      <c r="H2" s="97"/>
      <c r="I2" s="97"/>
      <c r="J2" s="3"/>
      <c r="K2" s="3"/>
      <c r="L2" s="3"/>
      <c r="M2" s="3"/>
      <c r="N2" s="3"/>
      <c r="O2" s="3"/>
      <c r="P2" s="3"/>
      <c r="Q2" s="3"/>
      <c r="R2" s="3"/>
      <c r="S2" s="3"/>
      <c r="T2" s="3"/>
    </row>
    <row r="3" spans="1:20" ht="17.100000000000001" customHeight="1">
      <c r="A3" s="97" t="s">
        <v>136</v>
      </c>
      <c r="B3" s="97"/>
      <c r="C3" s="97"/>
      <c r="D3" s="97"/>
      <c r="E3" s="98" t="s">
        <v>137</v>
      </c>
      <c r="F3" s="98"/>
      <c r="G3" s="98"/>
      <c r="H3" s="98"/>
      <c r="I3" s="98"/>
      <c r="J3" s="3"/>
      <c r="K3" s="3"/>
      <c r="L3" s="3"/>
      <c r="M3" s="3"/>
      <c r="N3" s="3"/>
      <c r="O3" s="3"/>
      <c r="P3" s="3"/>
      <c r="Q3" s="3"/>
      <c r="R3" s="3"/>
      <c r="S3" s="3"/>
      <c r="T3" s="3"/>
    </row>
    <row r="4" spans="1:20" ht="17.100000000000001" customHeight="1">
      <c r="A4" s="97" t="s">
        <v>138</v>
      </c>
      <c r="B4" s="97"/>
      <c r="C4" s="97"/>
      <c r="D4" s="97"/>
      <c r="E4" s="96"/>
      <c r="F4" s="96"/>
      <c r="G4" s="96"/>
      <c r="H4" s="96"/>
      <c r="I4" s="96"/>
      <c r="J4" s="3"/>
      <c r="K4" s="3"/>
      <c r="L4" s="3"/>
      <c r="M4" s="3"/>
      <c r="N4" s="3"/>
      <c r="O4" s="3"/>
      <c r="P4" s="3"/>
      <c r="Q4" s="3"/>
      <c r="R4" s="3"/>
      <c r="S4" s="3"/>
      <c r="T4" s="3"/>
    </row>
    <row r="5" spans="1:20" s="49" customFormat="1" ht="12" customHeight="1">
      <c r="A5" s="104"/>
      <c r="B5" s="104"/>
      <c r="C5" s="104"/>
      <c r="D5" s="104"/>
      <c r="E5" s="48"/>
      <c r="J5" s="48"/>
      <c r="K5" s="48"/>
      <c r="L5" s="48"/>
      <c r="M5" s="48"/>
      <c r="N5" s="48"/>
      <c r="O5" s="48"/>
      <c r="P5" s="48"/>
      <c r="Q5" s="48"/>
      <c r="R5" s="48"/>
      <c r="S5" s="48"/>
      <c r="T5" s="48"/>
    </row>
    <row r="6" spans="1:20" ht="24.95" customHeight="1">
      <c r="A6" s="105" t="s">
        <v>139</v>
      </c>
      <c r="B6" s="105"/>
      <c r="C6" s="105"/>
      <c r="D6" s="105"/>
      <c r="E6" s="105"/>
      <c r="F6" s="105"/>
      <c r="G6" s="105"/>
      <c r="H6" s="105"/>
      <c r="I6" s="105"/>
      <c r="J6" s="5"/>
      <c r="K6" s="5"/>
      <c r="L6" s="5"/>
      <c r="M6" s="5"/>
      <c r="N6" s="5"/>
      <c r="O6" s="5"/>
      <c r="P6" s="5"/>
      <c r="Q6" s="5"/>
      <c r="R6" s="5"/>
      <c r="S6" s="5"/>
      <c r="T6" s="5"/>
    </row>
    <row r="7" spans="1:20" s="8" customFormat="1" ht="20.100000000000001" customHeight="1">
      <c r="A7" s="105" t="s">
        <v>955</v>
      </c>
      <c r="B7" s="105"/>
      <c r="C7" s="105"/>
      <c r="D7" s="105"/>
      <c r="E7" s="105"/>
      <c r="F7" s="105"/>
      <c r="G7" s="105"/>
      <c r="H7" s="105"/>
      <c r="I7" s="105"/>
      <c r="J7" s="50"/>
      <c r="K7" s="50"/>
      <c r="L7" s="50"/>
      <c r="M7" s="50"/>
      <c r="N7" s="50"/>
      <c r="O7" s="50"/>
      <c r="P7" s="50"/>
      <c r="Q7" s="50"/>
      <c r="R7" s="50"/>
      <c r="S7" s="50"/>
      <c r="T7" s="50"/>
    </row>
    <row r="8" spans="1:20" s="8" customFormat="1" ht="18" customHeight="1">
      <c r="A8" s="106" t="s">
        <v>950</v>
      </c>
      <c r="B8" s="106"/>
      <c r="C8" s="106"/>
      <c r="D8" s="106"/>
      <c r="E8" s="106"/>
      <c r="F8" s="106"/>
      <c r="G8" s="106"/>
      <c r="H8" s="106"/>
      <c r="I8" s="106"/>
      <c r="J8" s="7"/>
      <c r="K8" s="7"/>
      <c r="L8" s="7"/>
      <c r="M8" s="7"/>
      <c r="N8" s="7"/>
      <c r="O8" s="7"/>
      <c r="P8" s="7"/>
      <c r="Q8" s="7"/>
      <c r="R8" s="7"/>
      <c r="S8" s="7"/>
      <c r="T8" s="7"/>
    </row>
    <row r="9" spans="1:20" s="8" customFormat="1" ht="12" customHeight="1">
      <c r="A9" s="69"/>
      <c r="B9" s="69"/>
      <c r="C9" s="69"/>
      <c r="D9" s="69"/>
      <c r="E9" s="69"/>
      <c r="F9" s="69"/>
      <c r="G9" s="69"/>
      <c r="H9" s="69"/>
      <c r="I9" s="69"/>
      <c r="J9" s="7"/>
      <c r="K9" s="7"/>
      <c r="L9" s="7"/>
      <c r="M9" s="7"/>
      <c r="N9" s="7"/>
      <c r="O9" s="7"/>
      <c r="P9" s="7"/>
      <c r="Q9" s="7"/>
      <c r="R9" s="7"/>
      <c r="S9" s="7"/>
      <c r="T9" s="7"/>
    </row>
    <row r="10" spans="1:20" s="12" customFormat="1" ht="18" customHeight="1">
      <c r="A10" s="107" t="s">
        <v>0</v>
      </c>
      <c r="B10" s="107" t="s">
        <v>140</v>
      </c>
      <c r="C10" s="110" t="s">
        <v>141</v>
      </c>
      <c r="D10" s="111"/>
      <c r="E10" s="114" t="s">
        <v>142</v>
      </c>
      <c r="F10" s="115"/>
      <c r="G10" s="114" t="s">
        <v>143</v>
      </c>
      <c r="H10" s="115"/>
      <c r="I10" s="116" t="s">
        <v>13</v>
      </c>
    </row>
    <row r="11" spans="1:20" s="12" customFormat="1" ht="30" customHeight="1">
      <c r="A11" s="108"/>
      <c r="B11" s="109"/>
      <c r="C11" s="112"/>
      <c r="D11" s="113"/>
      <c r="E11" s="52" t="s">
        <v>144</v>
      </c>
      <c r="F11" s="52" t="s">
        <v>145</v>
      </c>
      <c r="G11" s="52" t="s">
        <v>144</v>
      </c>
      <c r="H11" s="52" t="s">
        <v>145</v>
      </c>
      <c r="I11" s="108"/>
    </row>
    <row r="12" spans="1:20" s="12" customFormat="1" ht="17.45" customHeight="1">
      <c r="A12" s="68">
        <v>1</v>
      </c>
      <c r="B12" s="73" t="s">
        <v>322</v>
      </c>
      <c r="C12" s="71" t="s">
        <v>284</v>
      </c>
      <c r="D12" s="72" t="s">
        <v>323</v>
      </c>
      <c r="E12" s="68"/>
      <c r="F12" s="56" t="str">
        <f>IF(AND(E12&gt;=90),"Xuất sắc",IF(AND(E12&gt;=80),"Tốt",IF(AND(E12&gt;=70),"Khá",IF(AND(E12&gt;=60),"TB",IF(AND(E12&gt;=50),"TB",IF(AND(E12&lt;50),IF(AND(E12&gt;0),"Yếu",IF(AND(E12=0),"Không XL"," "))))))))</f>
        <v>Không XL</v>
      </c>
      <c r="G12" s="68"/>
      <c r="H12" s="56" t="str">
        <f>IF(AND(G12&gt;=90),"Xuất sắc",IF(AND(G12&gt;=80),"Tốt",IF(AND(G12&gt;=70),"Khá",IF(AND(G12&gt;=60),"TB",IF(AND(G12&gt;=50),"TB",IF(AND(G12&lt;50),IF(AND(G12&gt;0),"Yếu",IF(AND(G12=0),"Không XL"," "))))))))</f>
        <v>Không XL</v>
      </c>
      <c r="I12" s="57"/>
    </row>
    <row r="13" spans="1:20" s="12" customFormat="1" ht="17.45" customHeight="1">
      <c r="A13" s="68">
        <v>2</v>
      </c>
      <c r="B13" s="73" t="s">
        <v>324</v>
      </c>
      <c r="C13" s="71" t="s">
        <v>325</v>
      </c>
      <c r="D13" s="72" t="s">
        <v>326</v>
      </c>
      <c r="E13" s="68"/>
      <c r="F13" s="66" t="str">
        <f t="shared" ref="F13:F51" si="0">IF(AND(E13&gt;=90),"Xuất sắc",IF(AND(E13&gt;=80),"Tốt",IF(AND(E13&gt;=70),"Khá",IF(AND(E13&gt;=60),"TB",IF(AND(E13&gt;=50),"TB",IF(AND(E13&lt;50),IF(AND(E13&gt;0),"Yếu",IF(AND(E13=0),"Không XL"," "))))))))</f>
        <v>Không XL</v>
      </c>
      <c r="G13" s="68"/>
      <c r="H13" s="66" t="str">
        <f t="shared" ref="H13:H51" si="1">IF(AND(G13&gt;=90),"Xuất sắc",IF(AND(G13&gt;=80),"Tốt",IF(AND(G13&gt;=70),"Khá",IF(AND(G13&gt;=60),"TB",IF(AND(G13&gt;=50),"TB",IF(AND(G13&lt;50),IF(AND(G13&gt;0),"Yếu",IF(AND(G13=0),"Không XL"," "))))))))</f>
        <v>Không XL</v>
      </c>
      <c r="I13" s="57"/>
    </row>
    <row r="14" spans="1:20" s="12" customFormat="1" ht="17.45" customHeight="1">
      <c r="A14" s="68">
        <v>3</v>
      </c>
      <c r="B14" s="73" t="s">
        <v>327</v>
      </c>
      <c r="C14" s="71" t="s">
        <v>328</v>
      </c>
      <c r="D14" s="72" t="s">
        <v>329</v>
      </c>
      <c r="E14" s="68"/>
      <c r="F14" s="66" t="str">
        <f t="shared" si="0"/>
        <v>Không XL</v>
      </c>
      <c r="G14" s="68"/>
      <c r="H14" s="66" t="str">
        <f t="shared" si="1"/>
        <v>Không XL</v>
      </c>
      <c r="I14" s="57"/>
    </row>
    <row r="15" spans="1:20" s="12" customFormat="1" ht="17.45" customHeight="1">
      <c r="A15" s="68">
        <v>4</v>
      </c>
      <c r="B15" s="73" t="s">
        <v>330</v>
      </c>
      <c r="C15" s="71" t="s">
        <v>331</v>
      </c>
      <c r="D15" s="72" t="s">
        <v>177</v>
      </c>
      <c r="E15" s="68"/>
      <c r="F15" s="66" t="str">
        <f t="shared" si="0"/>
        <v>Không XL</v>
      </c>
      <c r="G15" s="68"/>
      <c r="H15" s="66" t="str">
        <f t="shared" si="1"/>
        <v>Không XL</v>
      </c>
      <c r="I15" s="14"/>
    </row>
    <row r="16" spans="1:20" s="12" customFormat="1" ht="17.45" customHeight="1">
      <c r="A16" s="68">
        <v>5</v>
      </c>
      <c r="B16" s="73" t="s">
        <v>332</v>
      </c>
      <c r="C16" s="71" t="s">
        <v>333</v>
      </c>
      <c r="D16" s="72" t="s">
        <v>186</v>
      </c>
      <c r="E16" s="68"/>
      <c r="F16" s="66" t="str">
        <f t="shared" si="0"/>
        <v>Không XL</v>
      </c>
      <c r="G16" s="68"/>
      <c r="H16" s="66" t="str">
        <f t="shared" si="1"/>
        <v>Không XL</v>
      </c>
      <c r="I16" s="14"/>
    </row>
    <row r="17" spans="1:9" s="12" customFormat="1">
      <c r="A17" s="68">
        <v>6</v>
      </c>
      <c r="B17" s="73" t="s">
        <v>334</v>
      </c>
      <c r="C17" s="71" t="s">
        <v>335</v>
      </c>
      <c r="D17" s="72" t="s">
        <v>197</v>
      </c>
      <c r="E17" s="68"/>
      <c r="F17" s="66" t="str">
        <f t="shared" si="0"/>
        <v>Không XL</v>
      </c>
      <c r="G17" s="68"/>
      <c r="H17" s="66" t="str">
        <f t="shared" si="1"/>
        <v>Không XL</v>
      </c>
      <c r="I17" s="14"/>
    </row>
    <row r="18" spans="1:9" s="12" customFormat="1">
      <c r="A18" s="68">
        <v>7</v>
      </c>
      <c r="B18" s="73" t="s">
        <v>336</v>
      </c>
      <c r="C18" s="71" t="s">
        <v>337</v>
      </c>
      <c r="D18" s="72" t="s">
        <v>338</v>
      </c>
      <c r="E18" s="68"/>
      <c r="F18" s="66" t="str">
        <f t="shared" si="0"/>
        <v>Không XL</v>
      </c>
      <c r="G18" s="68"/>
      <c r="H18" s="66" t="str">
        <f t="shared" si="1"/>
        <v>Không XL</v>
      </c>
      <c r="I18" s="14"/>
    </row>
    <row r="19" spans="1:9" s="12" customFormat="1">
      <c r="A19" s="68">
        <v>8</v>
      </c>
      <c r="B19" s="73" t="s">
        <v>339</v>
      </c>
      <c r="C19" s="71" t="s">
        <v>163</v>
      </c>
      <c r="D19" s="72" t="s">
        <v>205</v>
      </c>
      <c r="E19" s="68"/>
      <c r="F19" s="66" t="str">
        <f t="shared" si="0"/>
        <v>Không XL</v>
      </c>
      <c r="G19" s="68"/>
      <c r="H19" s="66" t="str">
        <f t="shared" si="1"/>
        <v>Không XL</v>
      </c>
      <c r="I19" s="14"/>
    </row>
    <row r="20" spans="1:9" s="12" customFormat="1">
      <c r="A20" s="68">
        <v>9</v>
      </c>
      <c r="B20" s="73" t="s">
        <v>340</v>
      </c>
      <c r="C20" s="71" t="s">
        <v>341</v>
      </c>
      <c r="D20" s="72" t="s">
        <v>211</v>
      </c>
      <c r="E20" s="68"/>
      <c r="F20" s="66" t="str">
        <f t="shared" si="0"/>
        <v>Không XL</v>
      </c>
      <c r="G20" s="68"/>
      <c r="H20" s="66" t="str">
        <f t="shared" si="1"/>
        <v>Không XL</v>
      </c>
      <c r="I20" s="57"/>
    </row>
    <row r="21" spans="1:9" s="12" customFormat="1">
      <c r="A21" s="68">
        <v>10</v>
      </c>
      <c r="B21" s="73" t="s">
        <v>342</v>
      </c>
      <c r="C21" s="71" t="s">
        <v>343</v>
      </c>
      <c r="D21" s="72" t="s">
        <v>211</v>
      </c>
      <c r="E21" s="68"/>
      <c r="F21" s="66" t="str">
        <f t="shared" si="0"/>
        <v>Không XL</v>
      </c>
      <c r="G21" s="68"/>
      <c r="H21" s="66" t="str">
        <f t="shared" si="1"/>
        <v>Không XL</v>
      </c>
      <c r="I21" s="57"/>
    </row>
    <row r="22" spans="1:9" s="12" customFormat="1">
      <c r="A22" s="68">
        <v>11</v>
      </c>
      <c r="B22" s="73" t="s">
        <v>344</v>
      </c>
      <c r="C22" s="71" t="s">
        <v>345</v>
      </c>
      <c r="D22" s="72" t="s">
        <v>211</v>
      </c>
      <c r="E22" s="68"/>
      <c r="F22" s="66" t="str">
        <f t="shared" si="0"/>
        <v>Không XL</v>
      </c>
      <c r="G22" s="68"/>
      <c r="H22" s="66" t="str">
        <f t="shared" si="1"/>
        <v>Không XL</v>
      </c>
      <c r="I22" s="57"/>
    </row>
    <row r="23" spans="1:9" s="12" customFormat="1">
      <c r="A23" s="68">
        <v>12</v>
      </c>
      <c r="B23" s="73" t="s">
        <v>346</v>
      </c>
      <c r="C23" s="71" t="s">
        <v>347</v>
      </c>
      <c r="D23" s="72" t="s">
        <v>211</v>
      </c>
      <c r="E23" s="68"/>
      <c r="F23" s="66" t="str">
        <f t="shared" si="0"/>
        <v>Không XL</v>
      </c>
      <c r="G23" s="68"/>
      <c r="H23" s="66" t="str">
        <f t="shared" si="1"/>
        <v>Không XL</v>
      </c>
      <c r="I23" s="14"/>
    </row>
    <row r="24" spans="1:9" s="12" customFormat="1">
      <c r="A24" s="68">
        <v>13</v>
      </c>
      <c r="B24" s="73" t="s">
        <v>348</v>
      </c>
      <c r="C24" s="71" t="s">
        <v>349</v>
      </c>
      <c r="D24" s="72" t="s">
        <v>350</v>
      </c>
      <c r="E24" s="68"/>
      <c r="F24" s="66" t="str">
        <f t="shared" si="0"/>
        <v>Không XL</v>
      </c>
      <c r="G24" s="68"/>
      <c r="H24" s="66" t="str">
        <f t="shared" si="1"/>
        <v>Không XL</v>
      </c>
      <c r="I24" s="14"/>
    </row>
    <row r="25" spans="1:9" s="12" customFormat="1">
      <c r="A25" s="68">
        <v>14</v>
      </c>
      <c r="B25" s="73" t="s">
        <v>351</v>
      </c>
      <c r="C25" s="71" t="s">
        <v>352</v>
      </c>
      <c r="D25" s="72" t="s">
        <v>214</v>
      </c>
      <c r="E25" s="68"/>
      <c r="F25" s="66" t="str">
        <f t="shared" si="0"/>
        <v>Không XL</v>
      </c>
      <c r="G25" s="68"/>
      <c r="H25" s="66" t="str">
        <f t="shared" si="1"/>
        <v>Không XL</v>
      </c>
      <c r="I25" s="14"/>
    </row>
    <row r="26" spans="1:9" s="12" customFormat="1">
      <c r="A26" s="68">
        <v>15</v>
      </c>
      <c r="B26" s="73" t="s">
        <v>353</v>
      </c>
      <c r="C26" s="71" t="s">
        <v>354</v>
      </c>
      <c r="D26" s="72" t="s">
        <v>225</v>
      </c>
      <c r="E26" s="68"/>
      <c r="F26" s="66" t="str">
        <f t="shared" si="0"/>
        <v>Không XL</v>
      </c>
      <c r="G26" s="68"/>
      <c r="H26" s="66" t="str">
        <f t="shared" si="1"/>
        <v>Không XL</v>
      </c>
      <c r="I26" s="14"/>
    </row>
    <row r="27" spans="1:9" s="12" customFormat="1">
      <c r="A27" s="68">
        <v>16</v>
      </c>
      <c r="B27" s="73" t="s">
        <v>355</v>
      </c>
      <c r="C27" s="71" t="s">
        <v>356</v>
      </c>
      <c r="D27" s="72" t="s">
        <v>225</v>
      </c>
      <c r="E27" s="68"/>
      <c r="F27" s="66" t="str">
        <f t="shared" si="0"/>
        <v>Không XL</v>
      </c>
      <c r="G27" s="68"/>
      <c r="H27" s="66" t="str">
        <f t="shared" si="1"/>
        <v>Không XL</v>
      </c>
      <c r="I27" s="14"/>
    </row>
    <row r="28" spans="1:9" s="12" customFormat="1">
      <c r="A28" s="68">
        <v>17</v>
      </c>
      <c r="B28" s="73" t="s">
        <v>357</v>
      </c>
      <c r="C28" s="71" t="s">
        <v>358</v>
      </c>
      <c r="D28" s="72" t="s">
        <v>359</v>
      </c>
      <c r="E28" s="68"/>
      <c r="F28" s="66" t="str">
        <f t="shared" si="0"/>
        <v>Không XL</v>
      </c>
      <c r="G28" s="68"/>
      <c r="H28" s="66" t="str">
        <f t="shared" si="1"/>
        <v>Không XL</v>
      </c>
      <c r="I28" s="14"/>
    </row>
    <row r="29" spans="1:9" s="12" customFormat="1">
      <c r="A29" s="68">
        <v>18</v>
      </c>
      <c r="B29" s="73" t="s">
        <v>360</v>
      </c>
      <c r="C29" s="71" t="s">
        <v>361</v>
      </c>
      <c r="D29" s="72" t="s">
        <v>362</v>
      </c>
      <c r="E29" s="68"/>
      <c r="F29" s="66" t="str">
        <f t="shared" si="0"/>
        <v>Không XL</v>
      </c>
      <c r="G29" s="68"/>
      <c r="H29" s="66" t="str">
        <f t="shared" si="1"/>
        <v>Không XL</v>
      </c>
      <c r="I29" s="14"/>
    </row>
    <row r="30" spans="1:9" s="12" customFormat="1">
      <c r="A30" s="68">
        <v>19</v>
      </c>
      <c r="B30" s="73" t="s">
        <v>363</v>
      </c>
      <c r="C30" s="71" t="s">
        <v>364</v>
      </c>
      <c r="D30" s="72" t="s">
        <v>234</v>
      </c>
      <c r="E30" s="68"/>
      <c r="F30" s="66" t="str">
        <f t="shared" si="0"/>
        <v>Không XL</v>
      </c>
      <c r="G30" s="68"/>
      <c r="H30" s="66" t="str">
        <f t="shared" si="1"/>
        <v>Không XL</v>
      </c>
      <c r="I30" s="14"/>
    </row>
    <row r="31" spans="1:9" s="12" customFormat="1">
      <c r="A31" s="68">
        <v>20</v>
      </c>
      <c r="B31" s="73" t="s">
        <v>365</v>
      </c>
      <c r="C31" s="71" t="s">
        <v>366</v>
      </c>
      <c r="D31" s="72" t="s">
        <v>367</v>
      </c>
      <c r="E31" s="68"/>
      <c r="F31" s="66" t="str">
        <f t="shared" si="0"/>
        <v>Không XL</v>
      </c>
      <c r="G31" s="68"/>
      <c r="H31" s="66" t="str">
        <f t="shared" si="1"/>
        <v>Không XL</v>
      </c>
      <c r="I31" s="57"/>
    </row>
    <row r="32" spans="1:9" s="12" customFormat="1">
      <c r="A32" s="68">
        <v>21</v>
      </c>
      <c r="B32" s="73" t="s">
        <v>368</v>
      </c>
      <c r="C32" s="71" t="s">
        <v>275</v>
      </c>
      <c r="D32" s="72" t="s">
        <v>367</v>
      </c>
      <c r="E32" s="68"/>
      <c r="F32" s="66" t="str">
        <f t="shared" si="0"/>
        <v>Không XL</v>
      </c>
      <c r="G32" s="68"/>
      <c r="H32" s="66" t="str">
        <f t="shared" si="1"/>
        <v>Không XL</v>
      </c>
      <c r="I32" s="14"/>
    </row>
    <row r="33" spans="1:9" s="12" customFormat="1">
      <c r="A33" s="68">
        <v>22</v>
      </c>
      <c r="B33" s="73" t="s">
        <v>369</v>
      </c>
      <c r="C33" s="71" t="s">
        <v>370</v>
      </c>
      <c r="D33" s="72" t="s">
        <v>371</v>
      </c>
      <c r="E33" s="68"/>
      <c r="F33" s="66" t="str">
        <f t="shared" si="0"/>
        <v>Không XL</v>
      </c>
      <c r="G33" s="68"/>
      <c r="H33" s="66" t="str">
        <f t="shared" si="1"/>
        <v>Không XL</v>
      </c>
      <c r="I33" s="14"/>
    </row>
    <row r="34" spans="1:9" s="12" customFormat="1">
      <c r="A34" s="68">
        <v>23</v>
      </c>
      <c r="B34" s="73" t="s">
        <v>372</v>
      </c>
      <c r="C34" s="71" t="s">
        <v>373</v>
      </c>
      <c r="D34" s="72" t="s">
        <v>374</v>
      </c>
      <c r="E34" s="68"/>
      <c r="F34" s="66" t="str">
        <f t="shared" si="0"/>
        <v>Không XL</v>
      </c>
      <c r="G34" s="68"/>
      <c r="H34" s="66" t="str">
        <f t="shared" si="1"/>
        <v>Không XL</v>
      </c>
      <c r="I34" s="14"/>
    </row>
    <row r="35" spans="1:9" s="12" customFormat="1">
      <c r="A35" s="68">
        <v>24</v>
      </c>
      <c r="B35" s="73" t="s">
        <v>375</v>
      </c>
      <c r="C35" s="71" t="s">
        <v>376</v>
      </c>
      <c r="D35" s="72" t="s">
        <v>257</v>
      </c>
      <c r="E35" s="68"/>
      <c r="F35" s="66" t="str">
        <f t="shared" si="0"/>
        <v>Không XL</v>
      </c>
      <c r="G35" s="68"/>
      <c r="H35" s="66" t="str">
        <f t="shared" si="1"/>
        <v>Không XL</v>
      </c>
      <c r="I35" s="14"/>
    </row>
    <row r="36" spans="1:9" s="12" customFormat="1">
      <c r="A36" s="68">
        <v>25</v>
      </c>
      <c r="B36" s="73" t="s">
        <v>377</v>
      </c>
      <c r="C36" s="71" t="s">
        <v>378</v>
      </c>
      <c r="D36" s="72" t="s">
        <v>379</v>
      </c>
      <c r="E36" s="68"/>
      <c r="F36" s="66" t="str">
        <f t="shared" si="0"/>
        <v>Không XL</v>
      </c>
      <c r="G36" s="68"/>
      <c r="H36" s="66" t="str">
        <f t="shared" si="1"/>
        <v>Không XL</v>
      </c>
      <c r="I36" s="14"/>
    </row>
    <row r="37" spans="1:9" s="12" customFormat="1">
      <c r="A37" s="68">
        <v>26</v>
      </c>
      <c r="B37" s="73" t="s">
        <v>380</v>
      </c>
      <c r="C37" s="71" t="s">
        <v>381</v>
      </c>
      <c r="D37" s="72" t="s">
        <v>264</v>
      </c>
      <c r="E37" s="68"/>
      <c r="F37" s="66" t="str">
        <f t="shared" si="0"/>
        <v>Không XL</v>
      </c>
      <c r="G37" s="68"/>
      <c r="H37" s="66" t="str">
        <f t="shared" si="1"/>
        <v>Không XL</v>
      </c>
      <c r="I37" s="14"/>
    </row>
    <row r="38" spans="1:9" s="12" customFormat="1">
      <c r="A38" s="68">
        <v>27</v>
      </c>
      <c r="B38" s="73" t="s">
        <v>382</v>
      </c>
      <c r="C38" s="71" t="s">
        <v>383</v>
      </c>
      <c r="D38" s="72" t="s">
        <v>267</v>
      </c>
      <c r="E38" s="68"/>
      <c r="F38" s="66" t="str">
        <f t="shared" si="0"/>
        <v>Không XL</v>
      </c>
      <c r="G38" s="68"/>
      <c r="H38" s="66" t="str">
        <f t="shared" si="1"/>
        <v>Không XL</v>
      </c>
      <c r="I38" s="57"/>
    </row>
    <row r="39" spans="1:9" s="12" customFormat="1">
      <c r="A39" s="68">
        <v>28</v>
      </c>
      <c r="B39" s="73" t="s">
        <v>384</v>
      </c>
      <c r="C39" s="71" t="s">
        <v>385</v>
      </c>
      <c r="D39" s="72" t="s">
        <v>386</v>
      </c>
      <c r="E39" s="68"/>
      <c r="F39" s="66" t="str">
        <f t="shared" si="0"/>
        <v>Không XL</v>
      </c>
      <c r="G39" s="68"/>
      <c r="H39" s="66" t="str">
        <f t="shared" si="1"/>
        <v>Không XL</v>
      </c>
      <c r="I39" s="14"/>
    </row>
    <row r="40" spans="1:9" s="12" customFormat="1">
      <c r="A40" s="68">
        <v>29</v>
      </c>
      <c r="B40" s="73" t="s">
        <v>387</v>
      </c>
      <c r="C40" s="71" t="s">
        <v>388</v>
      </c>
      <c r="D40" s="72" t="s">
        <v>389</v>
      </c>
      <c r="E40" s="68"/>
      <c r="F40" s="66" t="str">
        <f t="shared" si="0"/>
        <v>Không XL</v>
      </c>
      <c r="G40" s="68"/>
      <c r="H40" s="66" t="str">
        <f t="shared" si="1"/>
        <v>Không XL</v>
      </c>
      <c r="I40" s="57"/>
    </row>
    <row r="41" spans="1:9" s="12" customFormat="1">
      <c r="A41" s="68">
        <v>30</v>
      </c>
      <c r="B41" s="73" t="s">
        <v>390</v>
      </c>
      <c r="C41" s="71" t="s">
        <v>391</v>
      </c>
      <c r="D41" s="72" t="s">
        <v>392</v>
      </c>
      <c r="E41" s="68"/>
      <c r="F41" s="66" t="str">
        <f t="shared" si="0"/>
        <v>Không XL</v>
      </c>
      <c r="G41" s="68"/>
      <c r="H41" s="66" t="str">
        <f t="shared" si="1"/>
        <v>Không XL</v>
      </c>
      <c r="I41" s="57"/>
    </row>
    <row r="42" spans="1:9" s="12" customFormat="1">
      <c r="A42" s="68">
        <v>31</v>
      </c>
      <c r="B42" s="73" t="s">
        <v>393</v>
      </c>
      <c r="C42" s="71" t="s">
        <v>394</v>
      </c>
      <c r="D42" s="72" t="s">
        <v>289</v>
      </c>
      <c r="E42" s="68"/>
      <c r="F42" s="66" t="str">
        <f t="shared" si="0"/>
        <v>Không XL</v>
      </c>
      <c r="G42" s="68"/>
      <c r="H42" s="66" t="str">
        <f t="shared" si="1"/>
        <v>Không XL</v>
      </c>
      <c r="I42" s="57"/>
    </row>
    <row r="43" spans="1:9" s="12" customFormat="1">
      <c r="A43" s="68">
        <v>32</v>
      </c>
      <c r="B43" s="73" t="s">
        <v>916</v>
      </c>
      <c r="C43" s="71" t="s">
        <v>917</v>
      </c>
      <c r="D43" s="72" t="s">
        <v>280</v>
      </c>
      <c r="E43" s="68"/>
      <c r="F43" s="66" t="str">
        <f t="shared" si="0"/>
        <v>Không XL</v>
      </c>
      <c r="G43" s="68"/>
      <c r="H43" s="66" t="str">
        <f t="shared" si="1"/>
        <v>Không XL</v>
      </c>
      <c r="I43" s="14"/>
    </row>
    <row r="44" spans="1:9" s="12" customFormat="1">
      <c r="A44" s="68">
        <v>33</v>
      </c>
      <c r="B44" s="73" t="s">
        <v>395</v>
      </c>
      <c r="C44" s="71" t="s">
        <v>396</v>
      </c>
      <c r="D44" s="72" t="s">
        <v>397</v>
      </c>
      <c r="E44" s="68"/>
      <c r="F44" s="66" t="str">
        <f t="shared" si="0"/>
        <v>Không XL</v>
      </c>
      <c r="G44" s="68"/>
      <c r="H44" s="66" t="str">
        <f t="shared" si="1"/>
        <v>Không XL</v>
      </c>
      <c r="I44" s="14"/>
    </row>
    <row r="45" spans="1:9" s="12" customFormat="1">
      <c r="A45" s="68">
        <v>34</v>
      </c>
      <c r="B45" s="73" t="s">
        <v>398</v>
      </c>
      <c r="C45" s="71" t="s">
        <v>399</v>
      </c>
      <c r="D45" s="72" t="s">
        <v>292</v>
      </c>
      <c r="E45" s="68"/>
      <c r="F45" s="66" t="str">
        <f t="shared" si="0"/>
        <v>Không XL</v>
      </c>
      <c r="G45" s="68"/>
      <c r="H45" s="66" t="str">
        <f t="shared" si="1"/>
        <v>Không XL</v>
      </c>
      <c r="I45" s="14"/>
    </row>
    <row r="46" spans="1:9" s="12" customFormat="1">
      <c r="A46" s="68">
        <v>35</v>
      </c>
      <c r="B46" s="73" t="s">
        <v>400</v>
      </c>
      <c r="C46" s="71" t="s">
        <v>347</v>
      </c>
      <c r="D46" s="72" t="s">
        <v>401</v>
      </c>
      <c r="E46" s="68"/>
      <c r="F46" s="66" t="str">
        <f t="shared" si="0"/>
        <v>Không XL</v>
      </c>
      <c r="G46" s="68"/>
      <c r="H46" s="66" t="str">
        <f t="shared" si="1"/>
        <v>Không XL</v>
      </c>
      <c r="I46" s="14"/>
    </row>
    <row r="47" spans="1:9" s="12" customFormat="1">
      <c r="A47" s="68">
        <v>36</v>
      </c>
      <c r="B47" s="73" t="s">
        <v>402</v>
      </c>
      <c r="C47" s="71" t="s">
        <v>248</v>
      </c>
      <c r="D47" s="72" t="s">
        <v>300</v>
      </c>
      <c r="E47" s="68"/>
      <c r="F47" s="66" t="str">
        <f t="shared" si="0"/>
        <v>Không XL</v>
      </c>
      <c r="G47" s="68"/>
      <c r="H47" s="66" t="str">
        <f t="shared" si="1"/>
        <v>Không XL</v>
      </c>
      <c r="I47" s="14"/>
    </row>
    <row r="48" spans="1:9" s="12" customFormat="1">
      <c r="A48" s="68">
        <v>37</v>
      </c>
      <c r="B48" s="73" t="s">
        <v>403</v>
      </c>
      <c r="C48" s="71" t="s">
        <v>404</v>
      </c>
      <c r="D48" s="72" t="s">
        <v>405</v>
      </c>
      <c r="E48" s="68"/>
      <c r="F48" s="66" t="str">
        <f t="shared" si="0"/>
        <v>Không XL</v>
      </c>
      <c r="G48" s="68"/>
      <c r="H48" s="66" t="str">
        <f t="shared" si="1"/>
        <v>Không XL</v>
      </c>
      <c r="I48" s="14"/>
    </row>
    <row r="49" spans="1:10" s="12" customFormat="1">
      <c r="A49" s="68">
        <v>38</v>
      </c>
      <c r="B49" s="73" t="s">
        <v>406</v>
      </c>
      <c r="C49" s="71" t="s">
        <v>407</v>
      </c>
      <c r="D49" s="72" t="s">
        <v>306</v>
      </c>
      <c r="E49" s="68"/>
      <c r="F49" s="66" t="str">
        <f t="shared" si="0"/>
        <v>Không XL</v>
      </c>
      <c r="G49" s="68"/>
      <c r="H49" s="66" t="str">
        <f t="shared" si="1"/>
        <v>Không XL</v>
      </c>
      <c r="I49" s="14"/>
    </row>
    <row r="50" spans="1:10" s="12" customFormat="1">
      <c r="A50" s="68">
        <v>39</v>
      </c>
      <c r="B50" s="73" t="s">
        <v>408</v>
      </c>
      <c r="C50" s="71" t="s">
        <v>409</v>
      </c>
      <c r="D50" s="72" t="s">
        <v>410</v>
      </c>
      <c r="E50" s="68"/>
      <c r="F50" s="66" t="str">
        <f t="shared" si="0"/>
        <v>Không XL</v>
      </c>
      <c r="G50" s="68"/>
      <c r="H50" s="66" t="str">
        <f t="shared" si="1"/>
        <v>Không XL</v>
      </c>
      <c r="I50" s="14"/>
    </row>
    <row r="51" spans="1:10" s="12" customFormat="1">
      <c r="A51" s="68">
        <v>40</v>
      </c>
      <c r="B51" s="73" t="s">
        <v>411</v>
      </c>
      <c r="C51" s="71" t="s">
        <v>412</v>
      </c>
      <c r="D51" s="72" t="s">
        <v>413</v>
      </c>
      <c r="E51" s="68"/>
      <c r="F51" s="66" t="str">
        <f t="shared" si="0"/>
        <v>Không XL</v>
      </c>
      <c r="G51" s="68"/>
      <c r="H51" s="66" t="str">
        <f t="shared" si="1"/>
        <v>Không XL</v>
      </c>
      <c r="I51" s="57"/>
    </row>
    <row r="52" spans="1:10" ht="15.75">
      <c r="A52" s="46"/>
      <c r="B52" s="46"/>
      <c r="C52" s="117" t="s">
        <v>146</v>
      </c>
      <c r="D52" s="117"/>
      <c r="E52" s="117"/>
      <c r="F52" s="117"/>
      <c r="G52" s="117"/>
      <c r="H52" s="117"/>
      <c r="I52" s="117"/>
    </row>
    <row r="53" spans="1:10">
      <c r="C53" s="118" t="s">
        <v>147</v>
      </c>
      <c r="D53" s="119"/>
      <c r="E53" s="122" t="s">
        <v>142</v>
      </c>
      <c r="F53" s="123"/>
      <c r="G53" s="122" t="s">
        <v>143</v>
      </c>
      <c r="H53" s="123"/>
      <c r="I53" s="124" t="s">
        <v>13</v>
      </c>
    </row>
    <row r="54" spans="1:10" s="12" customFormat="1">
      <c r="C54" s="120"/>
      <c r="D54" s="121"/>
      <c r="E54" s="52" t="s">
        <v>148</v>
      </c>
      <c r="F54" s="19" t="s">
        <v>149</v>
      </c>
      <c r="G54" s="52" t="s">
        <v>148</v>
      </c>
      <c r="H54" s="19" t="s">
        <v>149</v>
      </c>
      <c r="I54" s="125"/>
    </row>
    <row r="55" spans="1:10">
      <c r="C55" s="99" t="s">
        <v>150</v>
      </c>
      <c r="D55" s="100"/>
      <c r="E55" s="58">
        <f>COUNTIF(F12:F51,"Xuất sắc")</f>
        <v>0</v>
      </c>
      <c r="F55" s="59">
        <f t="shared" ref="F55:F60" si="2">E55*100/$A$51</f>
        <v>0</v>
      </c>
      <c r="G55" s="58">
        <f>COUNTIF(H12:H51,"Xuất sắc")</f>
        <v>0</v>
      </c>
      <c r="H55" s="59">
        <f t="shared" ref="H55:H60" si="3">G55*100/$A$51</f>
        <v>0</v>
      </c>
      <c r="I55" s="60"/>
    </row>
    <row r="56" spans="1:10">
      <c r="C56" s="99" t="s">
        <v>151</v>
      </c>
      <c r="D56" s="100"/>
      <c r="E56" s="58">
        <f>COUNTIF(F12:F51,"Tốt")</f>
        <v>0</v>
      </c>
      <c r="F56" s="59">
        <f t="shared" si="2"/>
        <v>0</v>
      </c>
      <c r="G56" s="58">
        <f>COUNTIF(H12:H51,"Tốt")</f>
        <v>0</v>
      </c>
      <c r="H56" s="59">
        <f t="shared" si="3"/>
        <v>0</v>
      </c>
      <c r="I56" s="60"/>
    </row>
    <row r="57" spans="1:10">
      <c r="C57" s="99" t="s">
        <v>152</v>
      </c>
      <c r="D57" s="100"/>
      <c r="E57" s="58">
        <f>COUNTIF(F12:F51,"Khá")</f>
        <v>0</v>
      </c>
      <c r="F57" s="59">
        <f t="shared" si="2"/>
        <v>0</v>
      </c>
      <c r="G57" s="58">
        <f>COUNTIF(H12:H51,"Khá")</f>
        <v>0</v>
      </c>
      <c r="H57" s="59">
        <f t="shared" si="3"/>
        <v>0</v>
      </c>
      <c r="I57" s="60"/>
    </row>
    <row r="58" spans="1:10">
      <c r="C58" s="99" t="s">
        <v>153</v>
      </c>
      <c r="D58" s="100"/>
      <c r="E58" s="58">
        <f>COUNTIF(F12:F51,"TB")</f>
        <v>0</v>
      </c>
      <c r="F58" s="59">
        <f t="shared" si="2"/>
        <v>0</v>
      </c>
      <c r="G58" s="58">
        <f>COUNTIF(H12:H51,"TB")</f>
        <v>0</v>
      </c>
      <c r="H58" s="59">
        <f t="shared" si="3"/>
        <v>0</v>
      </c>
      <c r="I58" s="60"/>
    </row>
    <row r="59" spans="1:10">
      <c r="C59" s="99" t="s">
        <v>154</v>
      </c>
      <c r="D59" s="100"/>
      <c r="E59" s="58">
        <f>COUNTIF(F12:F51,"Yếu")</f>
        <v>0</v>
      </c>
      <c r="F59" s="59">
        <f t="shared" si="2"/>
        <v>0</v>
      </c>
      <c r="G59" s="58">
        <f>COUNTIF(H12:H51,"Yếu")</f>
        <v>0</v>
      </c>
      <c r="H59" s="59">
        <f t="shared" si="3"/>
        <v>0</v>
      </c>
      <c r="I59" s="60"/>
    </row>
    <row r="60" spans="1:10" ht="15.75" thickBot="1">
      <c r="C60" s="101" t="s">
        <v>155</v>
      </c>
      <c r="D60" s="102"/>
      <c r="E60" s="61">
        <f>COUNTIF(F12:F51,"Không XL")</f>
        <v>40</v>
      </c>
      <c r="F60" s="62">
        <f t="shared" si="2"/>
        <v>100</v>
      </c>
      <c r="G60" s="61">
        <f>COUNTIF(H12:H51,"Không XL")</f>
        <v>40</v>
      </c>
      <c r="H60" s="62">
        <f t="shared" si="3"/>
        <v>100</v>
      </c>
      <c r="I60" s="63"/>
    </row>
    <row r="61" spans="1:10">
      <c r="C61" s="67"/>
      <c r="D61" s="67"/>
      <c r="F61" s="64"/>
    </row>
    <row r="62" spans="1:10" ht="15.75">
      <c r="E62" s="103" t="s">
        <v>156</v>
      </c>
      <c r="F62" s="103"/>
      <c r="G62" s="103"/>
      <c r="H62" s="103"/>
      <c r="I62" s="103"/>
    </row>
    <row r="63" spans="1:10">
      <c r="A63" s="96" t="s">
        <v>157</v>
      </c>
      <c r="B63" s="96"/>
      <c r="C63" s="96"/>
      <c r="D63" s="96"/>
      <c r="E63" s="96"/>
      <c r="F63" s="96" t="s">
        <v>142</v>
      </c>
      <c r="G63" s="96"/>
      <c r="H63" s="96"/>
      <c r="I63" s="65" t="s">
        <v>158</v>
      </c>
      <c r="J63" s="65"/>
    </row>
    <row r="67" spans="1:1">
      <c r="A67" s="4">
        <v>1</v>
      </c>
    </row>
  </sheetData>
  <mergeCells count="30">
    <mergeCell ref="A2:D2"/>
    <mergeCell ref="E2:I2"/>
    <mergeCell ref="A3:D3"/>
    <mergeCell ref="E3:I3"/>
    <mergeCell ref="A4:D4"/>
    <mergeCell ref="E4:I4"/>
    <mergeCell ref="C55:D55"/>
    <mergeCell ref="A5:D5"/>
    <mergeCell ref="A6:I6"/>
    <mergeCell ref="A7:I7"/>
    <mergeCell ref="A8:I8"/>
    <mergeCell ref="A10:A11"/>
    <mergeCell ref="B10:B11"/>
    <mergeCell ref="C10:D11"/>
    <mergeCell ref="E10:F10"/>
    <mergeCell ref="G10:H10"/>
    <mergeCell ref="I10:I11"/>
    <mergeCell ref="C52:I52"/>
    <mergeCell ref="C53:D54"/>
    <mergeCell ref="E53:F53"/>
    <mergeCell ref="G53:H53"/>
    <mergeCell ref="I53:I54"/>
    <mergeCell ref="A63:E63"/>
    <mergeCell ref="F63:H63"/>
    <mergeCell ref="C56:D56"/>
    <mergeCell ref="C57:D57"/>
    <mergeCell ref="C58:D58"/>
    <mergeCell ref="C59:D59"/>
    <mergeCell ref="C60:D60"/>
    <mergeCell ref="E62:I62"/>
  </mergeCells>
  <conditionalFormatting sqref="F12:F51 H12:H51">
    <cfRule type="cellIs" dxfId="17" priority="1" stopIfTrue="1" operator="equal">
      <formula>"SVG"</formula>
    </cfRule>
    <cfRule type="cellIs" dxfId="16" priority="2" stopIfTrue="1" operator="equal">
      <formula>"SVXS"</formula>
    </cfRule>
  </conditionalFormatting>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4"/>
  <sheetViews>
    <sheetView topLeftCell="A44" workbookViewId="0">
      <selection activeCell="H58" sqref="H58"/>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26" t="s">
        <v>134</v>
      </c>
      <c r="B2" s="126"/>
      <c r="C2" s="126"/>
      <c r="D2" s="126"/>
      <c r="E2" s="97" t="s">
        <v>135</v>
      </c>
      <c r="F2" s="97"/>
      <c r="G2" s="97"/>
      <c r="H2" s="97"/>
      <c r="I2" s="97"/>
      <c r="J2" s="3"/>
      <c r="K2" s="3"/>
      <c r="L2" s="3"/>
      <c r="M2" s="3"/>
      <c r="N2" s="3"/>
      <c r="O2" s="3"/>
      <c r="P2" s="3"/>
      <c r="Q2" s="3"/>
      <c r="R2" s="3"/>
      <c r="S2" s="3"/>
      <c r="T2" s="3"/>
    </row>
    <row r="3" spans="1:20" ht="17.100000000000001" customHeight="1">
      <c r="A3" s="97" t="s">
        <v>136</v>
      </c>
      <c r="B3" s="97"/>
      <c r="C3" s="97"/>
      <c r="D3" s="97"/>
      <c r="E3" s="98" t="s">
        <v>137</v>
      </c>
      <c r="F3" s="98"/>
      <c r="G3" s="98"/>
      <c r="H3" s="98"/>
      <c r="I3" s="98"/>
      <c r="J3" s="3"/>
      <c r="K3" s="3"/>
      <c r="L3" s="3"/>
      <c r="M3" s="3"/>
      <c r="N3" s="3"/>
      <c r="O3" s="3"/>
      <c r="P3" s="3"/>
      <c r="Q3" s="3"/>
      <c r="R3" s="3"/>
      <c r="S3" s="3"/>
      <c r="T3" s="3"/>
    </row>
    <row r="4" spans="1:20" ht="17.100000000000001" customHeight="1">
      <c r="A4" s="97" t="s">
        <v>138</v>
      </c>
      <c r="B4" s="97"/>
      <c r="C4" s="97"/>
      <c r="D4" s="97"/>
      <c r="E4" s="96"/>
      <c r="F4" s="96"/>
      <c r="G4" s="96"/>
      <c r="H4" s="96"/>
      <c r="I4" s="96"/>
      <c r="J4" s="3"/>
      <c r="K4" s="3"/>
      <c r="L4" s="3"/>
      <c r="M4" s="3"/>
      <c r="N4" s="3"/>
      <c r="O4" s="3"/>
      <c r="P4" s="3"/>
      <c r="Q4" s="3"/>
      <c r="R4" s="3"/>
      <c r="S4" s="3"/>
      <c r="T4" s="3"/>
    </row>
    <row r="5" spans="1:20" s="49" customFormat="1" ht="12" customHeight="1">
      <c r="A5" s="104"/>
      <c r="B5" s="104"/>
      <c r="C5" s="104"/>
      <c r="D5" s="104"/>
      <c r="E5" s="48"/>
      <c r="J5" s="48"/>
      <c r="K5" s="48"/>
      <c r="L5" s="48"/>
      <c r="M5" s="48"/>
      <c r="N5" s="48"/>
      <c r="O5" s="48"/>
      <c r="P5" s="48"/>
      <c r="Q5" s="48"/>
      <c r="R5" s="48"/>
      <c r="S5" s="48"/>
      <c r="T5" s="48"/>
    </row>
    <row r="6" spans="1:20" ht="24.95" customHeight="1">
      <c r="A6" s="105" t="s">
        <v>139</v>
      </c>
      <c r="B6" s="105"/>
      <c r="C6" s="105"/>
      <c r="D6" s="105"/>
      <c r="E6" s="105"/>
      <c r="F6" s="105"/>
      <c r="G6" s="105"/>
      <c r="H6" s="105"/>
      <c r="I6" s="105"/>
      <c r="J6" s="5"/>
      <c r="K6" s="5"/>
      <c r="L6" s="5"/>
      <c r="M6" s="5"/>
      <c r="N6" s="5"/>
      <c r="O6" s="5"/>
      <c r="P6" s="5"/>
      <c r="Q6" s="5"/>
      <c r="R6" s="5"/>
      <c r="S6" s="5"/>
      <c r="T6" s="5"/>
    </row>
    <row r="7" spans="1:20" s="8" customFormat="1" ht="20.100000000000001" customHeight="1">
      <c r="A7" s="105" t="s">
        <v>955</v>
      </c>
      <c r="B7" s="105"/>
      <c r="C7" s="105"/>
      <c r="D7" s="105"/>
      <c r="E7" s="105"/>
      <c r="F7" s="105"/>
      <c r="G7" s="105"/>
      <c r="H7" s="105"/>
      <c r="I7" s="105"/>
      <c r="J7" s="50"/>
      <c r="K7" s="50"/>
      <c r="L7" s="50"/>
      <c r="M7" s="50"/>
      <c r="N7" s="50"/>
      <c r="O7" s="50"/>
      <c r="P7" s="50"/>
      <c r="Q7" s="50"/>
      <c r="R7" s="50"/>
      <c r="S7" s="50"/>
      <c r="T7" s="50"/>
    </row>
    <row r="8" spans="1:20" s="8" customFormat="1" ht="18" customHeight="1">
      <c r="A8" s="106" t="s">
        <v>951</v>
      </c>
      <c r="B8" s="106"/>
      <c r="C8" s="106"/>
      <c r="D8" s="106"/>
      <c r="E8" s="106"/>
      <c r="F8" s="106"/>
      <c r="G8" s="106"/>
      <c r="H8" s="106"/>
      <c r="I8" s="106"/>
      <c r="J8" s="7"/>
      <c r="K8" s="7"/>
      <c r="L8" s="7"/>
      <c r="M8" s="7"/>
      <c r="N8" s="7"/>
      <c r="O8" s="7"/>
      <c r="P8" s="7"/>
      <c r="Q8" s="7"/>
      <c r="R8" s="7"/>
      <c r="S8" s="7"/>
      <c r="T8" s="7"/>
    </row>
    <row r="9" spans="1:20" s="8" customFormat="1" ht="12" customHeight="1">
      <c r="A9" s="69"/>
      <c r="B9" s="69"/>
      <c r="C9" s="69"/>
      <c r="D9" s="69"/>
      <c r="E9" s="69"/>
      <c r="F9" s="69"/>
      <c r="G9" s="69"/>
      <c r="H9" s="69"/>
      <c r="I9" s="69"/>
      <c r="J9" s="7"/>
      <c r="K9" s="7"/>
      <c r="L9" s="7"/>
      <c r="M9" s="7"/>
      <c r="N9" s="7"/>
      <c r="O9" s="7"/>
      <c r="P9" s="7"/>
      <c r="Q9" s="7"/>
      <c r="R9" s="7"/>
      <c r="S9" s="7"/>
      <c r="T9" s="7"/>
    </row>
    <row r="10" spans="1:20" s="12" customFormat="1" ht="18" customHeight="1">
      <c r="A10" s="107" t="s">
        <v>0</v>
      </c>
      <c r="B10" s="107" t="s">
        <v>140</v>
      </c>
      <c r="C10" s="110" t="s">
        <v>141</v>
      </c>
      <c r="D10" s="111"/>
      <c r="E10" s="114" t="s">
        <v>142</v>
      </c>
      <c r="F10" s="115"/>
      <c r="G10" s="114" t="s">
        <v>143</v>
      </c>
      <c r="H10" s="115"/>
      <c r="I10" s="116" t="s">
        <v>13</v>
      </c>
    </row>
    <row r="11" spans="1:20" s="12" customFormat="1" ht="30" customHeight="1">
      <c r="A11" s="108"/>
      <c r="B11" s="109"/>
      <c r="C11" s="112"/>
      <c r="D11" s="113"/>
      <c r="E11" s="52" t="s">
        <v>144</v>
      </c>
      <c r="F11" s="52" t="s">
        <v>145</v>
      </c>
      <c r="G11" s="52" t="s">
        <v>144</v>
      </c>
      <c r="H11" s="52" t="s">
        <v>145</v>
      </c>
      <c r="I11" s="108"/>
    </row>
    <row r="12" spans="1:20" s="12" customFormat="1" ht="17.45" customHeight="1">
      <c r="A12" s="68">
        <v>1</v>
      </c>
      <c r="B12" s="74" t="s">
        <v>414</v>
      </c>
      <c r="C12" s="81" t="s">
        <v>415</v>
      </c>
      <c r="D12" s="83" t="s">
        <v>416</v>
      </c>
      <c r="E12" s="68"/>
      <c r="F12" s="56" t="str">
        <f>IF(AND(E12&gt;=90),"Xuất sắc",IF(AND(E12&gt;=80),"Tốt",IF(AND(E12&gt;=70),"Khá",IF(AND(E12&gt;=60),"TB",IF(AND(E12&gt;=50),"TB",IF(AND(E12&lt;50),IF(AND(E12&gt;0),"Yếu",IF(AND(E12=0),"Không XL"," "))))))))</f>
        <v>Không XL</v>
      </c>
      <c r="G12" s="68"/>
      <c r="H12" s="56" t="str">
        <f>IF(AND(G12&gt;=90),"Xuất sắc",IF(AND(G12&gt;=80),"Tốt",IF(AND(G12&gt;=70),"Khá",IF(AND(G12&gt;=60),"TB",IF(AND(G12&gt;=50),"TB",IF(AND(G12&lt;50),IF(AND(G12&gt;0),"Yếu",IF(AND(G12=0),"Không XL"," "))))))))</f>
        <v>Không XL</v>
      </c>
      <c r="I12" s="57"/>
    </row>
    <row r="13" spans="1:20" s="12" customFormat="1" ht="17.45" customHeight="1">
      <c r="A13" s="68">
        <v>2</v>
      </c>
      <c r="B13" s="74" t="s">
        <v>417</v>
      </c>
      <c r="C13" s="81" t="s">
        <v>418</v>
      </c>
      <c r="D13" s="83" t="s">
        <v>416</v>
      </c>
      <c r="E13" s="68"/>
      <c r="F13" s="66" t="str">
        <f t="shared" ref="F13:F48" si="0">IF(AND(E13&gt;=90),"Xuất sắc",IF(AND(E13&gt;=80),"Tốt",IF(AND(E13&gt;=70),"Khá",IF(AND(E13&gt;=60),"TB",IF(AND(E13&gt;=50),"TB",IF(AND(E13&lt;50),IF(AND(E13&gt;0),"Yếu",IF(AND(E13=0),"Không XL"," "))))))))</f>
        <v>Không XL</v>
      </c>
      <c r="G13" s="68"/>
      <c r="H13" s="66" t="str">
        <f t="shared" ref="H13:H48" si="1">IF(AND(G13&gt;=90),"Xuất sắc",IF(AND(G13&gt;=80),"Tốt",IF(AND(G13&gt;=70),"Khá",IF(AND(G13&gt;=60),"TB",IF(AND(G13&gt;=50),"TB",IF(AND(G13&lt;50),IF(AND(G13&gt;0),"Yếu",IF(AND(G13=0),"Không XL"," "))))))))</f>
        <v>Không XL</v>
      </c>
      <c r="I13" s="57"/>
    </row>
    <row r="14" spans="1:20" s="12" customFormat="1" ht="17.45" customHeight="1">
      <c r="A14" s="68">
        <v>3</v>
      </c>
      <c r="B14" s="74" t="s">
        <v>419</v>
      </c>
      <c r="C14" s="81" t="s">
        <v>420</v>
      </c>
      <c r="D14" s="83" t="s">
        <v>421</v>
      </c>
      <c r="E14" s="68"/>
      <c r="F14" s="66" t="str">
        <f t="shared" si="0"/>
        <v>Không XL</v>
      </c>
      <c r="G14" s="68"/>
      <c r="H14" s="66" t="str">
        <f t="shared" si="1"/>
        <v>Không XL</v>
      </c>
      <c r="I14" s="57"/>
    </row>
    <row r="15" spans="1:20" s="12" customFormat="1" ht="17.45" customHeight="1">
      <c r="A15" s="68">
        <v>4</v>
      </c>
      <c r="B15" s="74" t="s">
        <v>422</v>
      </c>
      <c r="C15" s="81" t="s">
        <v>423</v>
      </c>
      <c r="D15" s="83" t="s">
        <v>424</v>
      </c>
      <c r="E15" s="68"/>
      <c r="F15" s="66" t="str">
        <f t="shared" si="0"/>
        <v>Không XL</v>
      </c>
      <c r="G15" s="68"/>
      <c r="H15" s="66" t="str">
        <f t="shared" si="1"/>
        <v>Không XL</v>
      </c>
      <c r="I15" s="14"/>
    </row>
    <row r="16" spans="1:20" s="12" customFormat="1" ht="17.45" customHeight="1">
      <c r="A16" s="68">
        <v>5</v>
      </c>
      <c r="B16" s="74" t="s">
        <v>425</v>
      </c>
      <c r="C16" s="81" t="s">
        <v>426</v>
      </c>
      <c r="D16" s="83" t="s">
        <v>177</v>
      </c>
      <c r="E16" s="68"/>
      <c r="F16" s="66" t="str">
        <f t="shared" si="0"/>
        <v>Không XL</v>
      </c>
      <c r="G16" s="68"/>
      <c r="H16" s="66" t="str">
        <f t="shared" si="1"/>
        <v>Không XL</v>
      </c>
      <c r="I16" s="14"/>
    </row>
    <row r="17" spans="1:9" s="12" customFormat="1">
      <c r="A17" s="68">
        <v>6</v>
      </c>
      <c r="B17" s="74" t="s">
        <v>427</v>
      </c>
      <c r="C17" s="81" t="s">
        <v>428</v>
      </c>
      <c r="D17" s="83" t="s">
        <v>429</v>
      </c>
      <c r="E17" s="68"/>
      <c r="F17" s="66" t="str">
        <f t="shared" si="0"/>
        <v>Không XL</v>
      </c>
      <c r="G17" s="68"/>
      <c r="H17" s="66" t="str">
        <f t="shared" si="1"/>
        <v>Không XL</v>
      </c>
      <c r="I17" s="14"/>
    </row>
    <row r="18" spans="1:9" s="12" customFormat="1">
      <c r="A18" s="68">
        <v>7</v>
      </c>
      <c r="B18" s="74" t="s">
        <v>430</v>
      </c>
      <c r="C18" s="81" t="s">
        <v>431</v>
      </c>
      <c r="D18" s="83" t="s">
        <v>183</v>
      </c>
      <c r="E18" s="68"/>
      <c r="F18" s="66" t="str">
        <f t="shared" si="0"/>
        <v>Không XL</v>
      </c>
      <c r="G18" s="68"/>
      <c r="H18" s="66" t="str">
        <f t="shared" si="1"/>
        <v>Không XL</v>
      </c>
      <c r="I18" s="14"/>
    </row>
    <row r="19" spans="1:9" s="12" customFormat="1">
      <c r="A19" s="68">
        <v>8</v>
      </c>
      <c r="B19" s="74" t="s">
        <v>432</v>
      </c>
      <c r="C19" s="81" t="s">
        <v>433</v>
      </c>
      <c r="D19" s="83" t="s">
        <v>186</v>
      </c>
      <c r="E19" s="68"/>
      <c r="F19" s="66" t="str">
        <f t="shared" si="0"/>
        <v>Không XL</v>
      </c>
      <c r="G19" s="68"/>
      <c r="H19" s="66" t="str">
        <f t="shared" si="1"/>
        <v>Không XL</v>
      </c>
      <c r="I19" s="14"/>
    </row>
    <row r="20" spans="1:9" s="12" customFormat="1">
      <c r="A20" s="68">
        <v>9</v>
      </c>
      <c r="B20" s="74" t="s">
        <v>434</v>
      </c>
      <c r="C20" s="81" t="s">
        <v>435</v>
      </c>
      <c r="D20" s="83" t="s">
        <v>186</v>
      </c>
      <c r="E20" s="68"/>
      <c r="F20" s="66" t="str">
        <f t="shared" si="0"/>
        <v>Không XL</v>
      </c>
      <c r="G20" s="68"/>
      <c r="H20" s="66" t="str">
        <f t="shared" si="1"/>
        <v>Không XL</v>
      </c>
      <c r="I20" s="57"/>
    </row>
    <row r="21" spans="1:9" s="12" customFormat="1">
      <c r="A21" s="68">
        <v>10</v>
      </c>
      <c r="B21" s="74" t="s">
        <v>436</v>
      </c>
      <c r="C21" s="81" t="s">
        <v>437</v>
      </c>
      <c r="D21" s="83" t="s">
        <v>438</v>
      </c>
      <c r="E21" s="68"/>
      <c r="F21" s="66" t="str">
        <f t="shared" si="0"/>
        <v>Không XL</v>
      </c>
      <c r="G21" s="68"/>
      <c r="H21" s="66" t="str">
        <f t="shared" si="1"/>
        <v>Không XL</v>
      </c>
      <c r="I21" s="57"/>
    </row>
    <row r="22" spans="1:9" s="12" customFormat="1">
      <c r="A22" s="68">
        <v>11</v>
      </c>
      <c r="B22" s="74" t="s">
        <v>439</v>
      </c>
      <c r="C22" s="81" t="s">
        <v>440</v>
      </c>
      <c r="D22" s="83" t="s">
        <v>205</v>
      </c>
      <c r="E22" s="68"/>
      <c r="F22" s="66" t="str">
        <f t="shared" si="0"/>
        <v>Không XL</v>
      </c>
      <c r="G22" s="68"/>
      <c r="H22" s="66" t="str">
        <f t="shared" si="1"/>
        <v>Không XL</v>
      </c>
      <c r="I22" s="57"/>
    </row>
    <row r="23" spans="1:9" s="12" customFormat="1">
      <c r="A23" s="68">
        <v>12</v>
      </c>
      <c r="B23" s="74" t="s">
        <v>441</v>
      </c>
      <c r="C23" s="81" t="s">
        <v>442</v>
      </c>
      <c r="D23" s="83" t="s">
        <v>208</v>
      </c>
      <c r="E23" s="68"/>
      <c r="F23" s="66" t="str">
        <f t="shared" si="0"/>
        <v>Không XL</v>
      </c>
      <c r="G23" s="68"/>
      <c r="H23" s="66" t="str">
        <f t="shared" si="1"/>
        <v>Không XL</v>
      </c>
      <c r="I23" s="14"/>
    </row>
    <row r="24" spans="1:9" s="12" customFormat="1">
      <c r="A24" s="68">
        <v>13</v>
      </c>
      <c r="B24" s="74" t="s">
        <v>443</v>
      </c>
      <c r="C24" s="81" t="s">
        <v>444</v>
      </c>
      <c r="D24" s="83" t="s">
        <v>228</v>
      </c>
      <c r="E24" s="68"/>
      <c r="F24" s="66" t="str">
        <f t="shared" si="0"/>
        <v>Không XL</v>
      </c>
      <c r="G24" s="68"/>
      <c r="H24" s="66" t="str">
        <f t="shared" si="1"/>
        <v>Không XL</v>
      </c>
      <c r="I24" s="14"/>
    </row>
    <row r="25" spans="1:9" s="12" customFormat="1">
      <c r="A25" s="68">
        <v>14</v>
      </c>
      <c r="B25" s="74" t="s">
        <v>445</v>
      </c>
      <c r="C25" s="81" t="s">
        <v>446</v>
      </c>
      <c r="D25" s="83" t="s">
        <v>231</v>
      </c>
      <c r="E25" s="68"/>
      <c r="F25" s="66" t="str">
        <f t="shared" si="0"/>
        <v>Không XL</v>
      </c>
      <c r="G25" s="68"/>
      <c r="H25" s="66" t="str">
        <f t="shared" si="1"/>
        <v>Không XL</v>
      </c>
      <c r="I25" s="14"/>
    </row>
    <row r="26" spans="1:9" s="12" customFormat="1">
      <c r="A26" s="68">
        <v>15</v>
      </c>
      <c r="B26" s="74" t="s">
        <v>447</v>
      </c>
      <c r="C26" s="81" t="s">
        <v>448</v>
      </c>
      <c r="D26" s="83" t="s">
        <v>231</v>
      </c>
      <c r="E26" s="68"/>
      <c r="F26" s="66" t="str">
        <f t="shared" si="0"/>
        <v>Không XL</v>
      </c>
      <c r="G26" s="68"/>
      <c r="H26" s="66" t="str">
        <f t="shared" si="1"/>
        <v>Không XL</v>
      </c>
      <c r="I26" s="14"/>
    </row>
    <row r="27" spans="1:9" s="12" customFormat="1">
      <c r="A27" s="68">
        <v>16</v>
      </c>
      <c r="B27" s="74" t="s">
        <v>449</v>
      </c>
      <c r="C27" s="81" t="s">
        <v>450</v>
      </c>
      <c r="D27" s="83" t="s">
        <v>367</v>
      </c>
      <c r="E27" s="68"/>
      <c r="F27" s="66" t="str">
        <f t="shared" si="0"/>
        <v>Không XL</v>
      </c>
      <c r="G27" s="68"/>
      <c r="H27" s="66" t="str">
        <f t="shared" si="1"/>
        <v>Không XL</v>
      </c>
      <c r="I27" s="14"/>
    </row>
    <row r="28" spans="1:9" s="12" customFormat="1">
      <c r="A28" s="68">
        <v>17</v>
      </c>
      <c r="B28" s="74" t="s">
        <v>451</v>
      </c>
      <c r="C28" s="81" t="s">
        <v>452</v>
      </c>
      <c r="D28" s="83" t="s">
        <v>367</v>
      </c>
      <c r="E28" s="68"/>
      <c r="F28" s="66" t="str">
        <f t="shared" si="0"/>
        <v>Không XL</v>
      </c>
      <c r="G28" s="68"/>
      <c r="H28" s="66" t="str">
        <f t="shared" si="1"/>
        <v>Không XL</v>
      </c>
      <c r="I28" s="14"/>
    </row>
    <row r="29" spans="1:9" s="12" customFormat="1">
      <c r="A29" s="68">
        <v>18</v>
      </c>
      <c r="B29" s="74" t="s">
        <v>453</v>
      </c>
      <c r="C29" s="81" t="s">
        <v>454</v>
      </c>
      <c r="D29" s="83" t="s">
        <v>455</v>
      </c>
      <c r="E29" s="68"/>
      <c r="F29" s="66" t="str">
        <f t="shared" si="0"/>
        <v>Không XL</v>
      </c>
      <c r="G29" s="68"/>
      <c r="H29" s="66" t="str">
        <f t="shared" si="1"/>
        <v>Không XL</v>
      </c>
      <c r="I29" s="14"/>
    </row>
    <row r="30" spans="1:9" s="12" customFormat="1">
      <c r="A30" s="68">
        <v>19</v>
      </c>
      <c r="B30" s="74" t="s">
        <v>456</v>
      </c>
      <c r="C30" s="81" t="s">
        <v>457</v>
      </c>
      <c r="D30" s="83" t="s">
        <v>455</v>
      </c>
      <c r="E30" s="68"/>
      <c r="F30" s="66" t="str">
        <f t="shared" si="0"/>
        <v>Không XL</v>
      </c>
      <c r="G30" s="68"/>
      <c r="H30" s="66" t="str">
        <f t="shared" si="1"/>
        <v>Không XL</v>
      </c>
      <c r="I30" s="14"/>
    </row>
    <row r="31" spans="1:9" s="12" customFormat="1">
      <c r="A31" s="68">
        <v>20</v>
      </c>
      <c r="B31" s="74" t="s">
        <v>458</v>
      </c>
      <c r="C31" s="81" t="s">
        <v>459</v>
      </c>
      <c r="D31" s="83" t="s">
        <v>246</v>
      </c>
      <c r="E31" s="68"/>
      <c r="F31" s="66" t="str">
        <f t="shared" si="0"/>
        <v>Không XL</v>
      </c>
      <c r="G31" s="68"/>
      <c r="H31" s="66" t="str">
        <f t="shared" si="1"/>
        <v>Không XL</v>
      </c>
      <c r="I31" s="57"/>
    </row>
    <row r="32" spans="1:9" s="12" customFormat="1">
      <c r="A32" s="68">
        <v>21</v>
      </c>
      <c r="B32" s="74" t="s">
        <v>460</v>
      </c>
      <c r="C32" s="81" t="s">
        <v>461</v>
      </c>
      <c r="D32" s="83" t="s">
        <v>462</v>
      </c>
      <c r="E32" s="68"/>
      <c r="F32" s="66" t="str">
        <f t="shared" si="0"/>
        <v>Không XL</v>
      </c>
      <c r="G32" s="68"/>
      <c r="H32" s="66" t="str">
        <f t="shared" si="1"/>
        <v>Không XL</v>
      </c>
      <c r="I32" s="14"/>
    </row>
    <row r="33" spans="1:9" s="12" customFormat="1">
      <c r="A33" s="68">
        <v>22</v>
      </c>
      <c r="B33" s="74" t="s">
        <v>463</v>
      </c>
      <c r="C33" s="81" t="s">
        <v>464</v>
      </c>
      <c r="D33" s="83" t="s">
        <v>249</v>
      </c>
      <c r="E33" s="68"/>
      <c r="F33" s="66" t="str">
        <f t="shared" si="0"/>
        <v>Không XL</v>
      </c>
      <c r="G33" s="68"/>
      <c r="H33" s="66" t="str">
        <f t="shared" si="1"/>
        <v>Không XL</v>
      </c>
      <c r="I33" s="14"/>
    </row>
    <row r="34" spans="1:9" s="12" customFormat="1">
      <c r="A34" s="68">
        <v>23</v>
      </c>
      <c r="B34" s="74" t="s">
        <v>465</v>
      </c>
      <c r="C34" s="81" t="s">
        <v>466</v>
      </c>
      <c r="D34" s="83" t="s">
        <v>467</v>
      </c>
      <c r="E34" s="68"/>
      <c r="F34" s="66" t="str">
        <f t="shared" si="0"/>
        <v>Không XL</v>
      </c>
      <c r="G34" s="68"/>
      <c r="H34" s="66" t="str">
        <f t="shared" si="1"/>
        <v>Không XL</v>
      </c>
      <c r="I34" s="14"/>
    </row>
    <row r="35" spans="1:9" s="12" customFormat="1">
      <c r="A35" s="68">
        <v>24</v>
      </c>
      <c r="B35" s="74" t="s">
        <v>468</v>
      </c>
      <c r="C35" s="81" t="s">
        <v>469</v>
      </c>
      <c r="D35" s="83" t="s">
        <v>470</v>
      </c>
      <c r="E35" s="68"/>
      <c r="F35" s="66" t="str">
        <f t="shared" si="0"/>
        <v>Không XL</v>
      </c>
      <c r="G35" s="68"/>
      <c r="H35" s="66" t="str">
        <f t="shared" si="1"/>
        <v>Không XL</v>
      </c>
      <c r="I35" s="14"/>
    </row>
    <row r="36" spans="1:9" s="12" customFormat="1">
      <c r="A36" s="68">
        <v>25</v>
      </c>
      <c r="B36" s="74" t="s">
        <v>471</v>
      </c>
      <c r="C36" s="81" t="s">
        <v>472</v>
      </c>
      <c r="D36" s="83" t="s">
        <v>267</v>
      </c>
      <c r="E36" s="68"/>
      <c r="F36" s="66" t="str">
        <f t="shared" si="0"/>
        <v>Không XL</v>
      </c>
      <c r="G36" s="68"/>
      <c r="H36" s="66" t="str">
        <f t="shared" si="1"/>
        <v>Không XL</v>
      </c>
      <c r="I36" s="14"/>
    </row>
    <row r="37" spans="1:9" s="12" customFormat="1">
      <c r="A37" s="68">
        <v>26</v>
      </c>
      <c r="B37" s="74" t="s">
        <v>473</v>
      </c>
      <c r="C37" s="81" t="s">
        <v>474</v>
      </c>
      <c r="D37" s="83" t="s">
        <v>386</v>
      </c>
      <c r="E37" s="68"/>
      <c r="F37" s="66" t="str">
        <f t="shared" si="0"/>
        <v>Không XL</v>
      </c>
      <c r="G37" s="68"/>
      <c r="H37" s="66" t="str">
        <f t="shared" si="1"/>
        <v>Không XL</v>
      </c>
      <c r="I37" s="14"/>
    </row>
    <row r="38" spans="1:9" s="12" customFormat="1">
      <c r="A38" s="68">
        <v>27</v>
      </c>
      <c r="B38" s="74" t="s">
        <v>475</v>
      </c>
      <c r="C38" s="81" t="s">
        <v>476</v>
      </c>
      <c r="D38" s="83" t="s">
        <v>270</v>
      </c>
      <c r="E38" s="68"/>
      <c r="F38" s="66" t="str">
        <f t="shared" si="0"/>
        <v>Không XL</v>
      </c>
      <c r="G38" s="68"/>
      <c r="H38" s="66" t="str">
        <f t="shared" si="1"/>
        <v>Không XL</v>
      </c>
      <c r="I38" s="57"/>
    </row>
    <row r="39" spans="1:9" s="12" customFormat="1">
      <c r="A39" s="68">
        <v>28</v>
      </c>
      <c r="B39" s="74" t="s">
        <v>477</v>
      </c>
      <c r="C39" s="81" t="s">
        <v>248</v>
      </c>
      <c r="D39" s="83" t="s">
        <v>270</v>
      </c>
      <c r="E39" s="68"/>
      <c r="F39" s="66" t="str">
        <f t="shared" si="0"/>
        <v>Không XL</v>
      </c>
      <c r="G39" s="68"/>
      <c r="H39" s="66" t="str">
        <f t="shared" si="1"/>
        <v>Không XL</v>
      </c>
      <c r="I39" s="14"/>
    </row>
    <row r="40" spans="1:9" s="12" customFormat="1">
      <c r="A40" s="68">
        <v>29</v>
      </c>
      <c r="B40" s="74" t="s">
        <v>478</v>
      </c>
      <c r="C40" s="81" t="s">
        <v>479</v>
      </c>
      <c r="D40" s="83" t="s">
        <v>480</v>
      </c>
      <c r="E40" s="68"/>
      <c r="F40" s="66" t="str">
        <f t="shared" si="0"/>
        <v>Không XL</v>
      </c>
      <c r="G40" s="68"/>
      <c r="H40" s="66" t="str">
        <f t="shared" si="1"/>
        <v>Không XL</v>
      </c>
      <c r="I40" s="57"/>
    </row>
    <row r="41" spans="1:9" s="12" customFormat="1">
      <c r="A41" s="68">
        <v>30</v>
      </c>
      <c r="B41" s="74" t="s">
        <v>481</v>
      </c>
      <c r="C41" s="81" t="s">
        <v>482</v>
      </c>
      <c r="D41" s="83" t="s">
        <v>483</v>
      </c>
      <c r="E41" s="68"/>
      <c r="F41" s="66" t="str">
        <f t="shared" si="0"/>
        <v>Không XL</v>
      </c>
      <c r="G41" s="68"/>
      <c r="H41" s="66" t="str">
        <f t="shared" si="1"/>
        <v>Không XL</v>
      </c>
      <c r="I41" s="57"/>
    </row>
    <row r="42" spans="1:9" s="12" customFormat="1">
      <c r="A42" s="68">
        <v>31</v>
      </c>
      <c r="B42" s="74" t="s">
        <v>484</v>
      </c>
      <c r="C42" s="81" t="s">
        <v>485</v>
      </c>
      <c r="D42" s="83" t="s">
        <v>300</v>
      </c>
      <c r="E42" s="68"/>
      <c r="F42" s="66" t="str">
        <f t="shared" si="0"/>
        <v>Không XL</v>
      </c>
      <c r="G42" s="68"/>
      <c r="H42" s="66" t="str">
        <f t="shared" si="1"/>
        <v>Không XL</v>
      </c>
      <c r="I42" s="57"/>
    </row>
    <row r="43" spans="1:9" s="12" customFormat="1">
      <c r="A43" s="68">
        <v>32</v>
      </c>
      <c r="B43" s="74" t="s">
        <v>486</v>
      </c>
      <c r="C43" s="81" t="s">
        <v>487</v>
      </c>
      <c r="D43" s="83" t="s">
        <v>488</v>
      </c>
      <c r="E43" s="68"/>
      <c r="F43" s="66" t="str">
        <f t="shared" si="0"/>
        <v>Không XL</v>
      </c>
      <c r="G43" s="68"/>
      <c r="H43" s="66" t="str">
        <f t="shared" si="1"/>
        <v>Không XL</v>
      </c>
      <c r="I43" s="14"/>
    </row>
    <row r="44" spans="1:9" s="12" customFormat="1">
      <c r="A44" s="68">
        <v>33</v>
      </c>
      <c r="B44" s="74" t="s">
        <v>490</v>
      </c>
      <c r="C44" s="81" t="s">
        <v>491</v>
      </c>
      <c r="D44" s="83" t="s">
        <v>302</v>
      </c>
      <c r="E44" s="68"/>
      <c r="F44" s="66" t="str">
        <f t="shared" si="0"/>
        <v>Không XL</v>
      </c>
      <c r="G44" s="68"/>
      <c r="H44" s="66" t="str">
        <f t="shared" si="1"/>
        <v>Không XL</v>
      </c>
      <c r="I44" s="14"/>
    </row>
    <row r="45" spans="1:9" s="12" customFormat="1">
      <c r="A45" s="68">
        <v>34</v>
      </c>
      <c r="B45" s="74" t="s">
        <v>492</v>
      </c>
      <c r="C45" s="81" t="s">
        <v>188</v>
      </c>
      <c r="D45" s="83" t="s">
        <v>493</v>
      </c>
      <c r="E45" s="68"/>
      <c r="F45" s="66" t="str">
        <f t="shared" si="0"/>
        <v>Không XL</v>
      </c>
      <c r="G45" s="68"/>
      <c r="H45" s="66" t="str">
        <f t="shared" si="1"/>
        <v>Không XL</v>
      </c>
      <c r="I45" s="14"/>
    </row>
    <row r="46" spans="1:9" s="12" customFormat="1">
      <c r="A46" s="68">
        <v>35</v>
      </c>
      <c r="B46" s="74" t="s">
        <v>494</v>
      </c>
      <c r="C46" s="81" t="s">
        <v>495</v>
      </c>
      <c r="D46" s="83" t="s">
        <v>496</v>
      </c>
      <c r="E46" s="68"/>
      <c r="F46" s="66" t="str">
        <f t="shared" si="0"/>
        <v>Không XL</v>
      </c>
      <c r="G46" s="68"/>
      <c r="H46" s="66" t="str">
        <f t="shared" si="1"/>
        <v>Không XL</v>
      </c>
      <c r="I46" s="14"/>
    </row>
    <row r="47" spans="1:9" s="12" customFormat="1">
      <c r="A47" s="68">
        <v>36</v>
      </c>
      <c r="B47" s="74" t="s">
        <v>497</v>
      </c>
      <c r="C47" s="81" t="s">
        <v>498</v>
      </c>
      <c r="D47" s="83" t="s">
        <v>499</v>
      </c>
      <c r="E47" s="68"/>
      <c r="F47" s="66" t="str">
        <f t="shared" si="0"/>
        <v>Không XL</v>
      </c>
      <c r="G47" s="68"/>
      <c r="H47" s="66" t="str">
        <f t="shared" si="1"/>
        <v>Không XL</v>
      </c>
      <c r="I47" s="14"/>
    </row>
    <row r="48" spans="1:9" s="12" customFormat="1">
      <c r="A48" s="68">
        <v>37</v>
      </c>
      <c r="B48" s="74" t="s">
        <v>500</v>
      </c>
      <c r="C48" s="81" t="s">
        <v>501</v>
      </c>
      <c r="D48" s="83" t="s">
        <v>306</v>
      </c>
      <c r="E48" s="68"/>
      <c r="F48" s="66" t="str">
        <f t="shared" si="0"/>
        <v>Không XL</v>
      </c>
      <c r="G48" s="68"/>
      <c r="H48" s="66" t="str">
        <f t="shared" si="1"/>
        <v>Không XL</v>
      </c>
      <c r="I48" s="14"/>
    </row>
    <row r="49" spans="1:10" ht="15.75">
      <c r="A49" s="46"/>
      <c r="B49" s="46"/>
      <c r="C49" s="117" t="s">
        <v>146</v>
      </c>
      <c r="D49" s="117"/>
      <c r="E49" s="117"/>
      <c r="F49" s="117"/>
      <c r="G49" s="117"/>
      <c r="H49" s="117"/>
      <c r="I49" s="117"/>
    </row>
    <row r="50" spans="1:10">
      <c r="C50" s="118" t="s">
        <v>147</v>
      </c>
      <c r="D50" s="119"/>
      <c r="E50" s="122" t="s">
        <v>142</v>
      </c>
      <c r="F50" s="123"/>
      <c r="G50" s="122" t="s">
        <v>143</v>
      </c>
      <c r="H50" s="123"/>
      <c r="I50" s="124" t="s">
        <v>13</v>
      </c>
    </row>
    <row r="51" spans="1:10" s="12" customFormat="1">
      <c r="C51" s="120"/>
      <c r="D51" s="121"/>
      <c r="E51" s="52" t="s">
        <v>148</v>
      </c>
      <c r="F51" s="19" t="s">
        <v>149</v>
      </c>
      <c r="G51" s="52" t="s">
        <v>148</v>
      </c>
      <c r="H51" s="19" t="s">
        <v>149</v>
      </c>
      <c r="I51" s="125"/>
    </row>
    <row r="52" spans="1:10">
      <c r="C52" s="99" t="s">
        <v>150</v>
      </c>
      <c r="D52" s="100"/>
      <c r="E52" s="58">
        <f>COUNTIF(F12:F48,"Xuất sắc")</f>
        <v>0</v>
      </c>
      <c r="F52" s="59">
        <f t="shared" ref="F52:F57" si="2">E52*100/$A$48</f>
        <v>0</v>
      </c>
      <c r="G52" s="58">
        <f>COUNTIF(H12:H48,"Xuất sắc")</f>
        <v>0</v>
      </c>
      <c r="H52" s="59">
        <f t="shared" ref="H52:H57" si="3">G52*100/$A$48</f>
        <v>0</v>
      </c>
      <c r="I52" s="60"/>
    </row>
    <row r="53" spans="1:10">
      <c r="C53" s="99" t="s">
        <v>151</v>
      </c>
      <c r="D53" s="100"/>
      <c r="E53" s="58">
        <f>COUNTIF(F12:F48,"Tốt")</f>
        <v>0</v>
      </c>
      <c r="F53" s="59">
        <f t="shared" si="2"/>
        <v>0</v>
      </c>
      <c r="G53" s="58">
        <f>COUNTIF(H12:H48,"Tốt")</f>
        <v>0</v>
      </c>
      <c r="H53" s="59">
        <f t="shared" si="3"/>
        <v>0</v>
      </c>
      <c r="I53" s="60"/>
    </row>
    <row r="54" spans="1:10">
      <c r="C54" s="99" t="s">
        <v>152</v>
      </c>
      <c r="D54" s="100"/>
      <c r="E54" s="58">
        <f>COUNTIF(F12:F48,"Khá")</f>
        <v>0</v>
      </c>
      <c r="F54" s="59">
        <f t="shared" si="2"/>
        <v>0</v>
      </c>
      <c r="G54" s="58">
        <f>COUNTIF(H12:H48,"Khá")</f>
        <v>0</v>
      </c>
      <c r="H54" s="59">
        <f t="shared" si="3"/>
        <v>0</v>
      </c>
      <c r="I54" s="60"/>
    </row>
    <row r="55" spans="1:10">
      <c r="C55" s="99" t="s">
        <v>153</v>
      </c>
      <c r="D55" s="100"/>
      <c r="E55" s="58">
        <f>COUNTIF(F12:F48,"TB")</f>
        <v>0</v>
      </c>
      <c r="F55" s="59">
        <f t="shared" si="2"/>
        <v>0</v>
      </c>
      <c r="G55" s="58">
        <f>COUNTIF(H12:H48,"TB")</f>
        <v>0</v>
      </c>
      <c r="H55" s="59">
        <f t="shared" si="3"/>
        <v>0</v>
      </c>
      <c r="I55" s="60"/>
    </row>
    <row r="56" spans="1:10">
      <c r="C56" s="99" t="s">
        <v>154</v>
      </c>
      <c r="D56" s="100"/>
      <c r="E56" s="58">
        <f>COUNTIF(F12:F48,"Yếu")</f>
        <v>0</v>
      </c>
      <c r="F56" s="59">
        <f t="shared" si="2"/>
        <v>0</v>
      </c>
      <c r="G56" s="58">
        <f>COUNTIF(H12:H48,"Yếu")</f>
        <v>0</v>
      </c>
      <c r="H56" s="59">
        <f t="shared" si="3"/>
        <v>0</v>
      </c>
      <c r="I56" s="60"/>
    </row>
    <row r="57" spans="1:10" ht="15.75" thickBot="1">
      <c r="C57" s="101" t="s">
        <v>155</v>
      </c>
      <c r="D57" s="102"/>
      <c r="E57" s="61">
        <f>COUNTIF(F12:F48,"Không XL")</f>
        <v>37</v>
      </c>
      <c r="F57" s="62">
        <f t="shared" si="2"/>
        <v>100</v>
      </c>
      <c r="G57" s="61">
        <f>COUNTIF(H12:H48,"Không XL")</f>
        <v>37</v>
      </c>
      <c r="H57" s="62">
        <f t="shared" si="3"/>
        <v>100</v>
      </c>
      <c r="I57" s="63"/>
    </row>
    <row r="58" spans="1:10">
      <c r="C58" s="67"/>
      <c r="D58" s="67"/>
      <c r="F58" s="64"/>
    </row>
    <row r="59" spans="1:10" ht="15.75">
      <c r="E59" s="103" t="s">
        <v>156</v>
      </c>
      <c r="F59" s="103"/>
      <c r="G59" s="103"/>
      <c r="H59" s="103"/>
      <c r="I59" s="103"/>
    </row>
    <row r="60" spans="1:10">
      <c r="A60" s="96" t="s">
        <v>157</v>
      </c>
      <c r="B60" s="96"/>
      <c r="C60" s="96"/>
      <c r="D60" s="96"/>
      <c r="E60" s="96"/>
      <c r="F60" s="96" t="s">
        <v>142</v>
      </c>
      <c r="G60" s="96"/>
      <c r="H60" s="96"/>
      <c r="I60" s="65" t="s">
        <v>158</v>
      </c>
      <c r="J60" s="65"/>
    </row>
    <row r="64" spans="1:10">
      <c r="A64" s="4">
        <v>1</v>
      </c>
    </row>
  </sheetData>
  <mergeCells count="30">
    <mergeCell ref="A2:D2"/>
    <mergeCell ref="E2:I2"/>
    <mergeCell ref="A3:D3"/>
    <mergeCell ref="E3:I3"/>
    <mergeCell ref="A4:D4"/>
    <mergeCell ref="E4:I4"/>
    <mergeCell ref="C52:D52"/>
    <mergeCell ref="A5:D5"/>
    <mergeCell ref="A6:I6"/>
    <mergeCell ref="A7:I7"/>
    <mergeCell ref="A8:I8"/>
    <mergeCell ref="A10:A11"/>
    <mergeCell ref="B10:B11"/>
    <mergeCell ref="C10:D11"/>
    <mergeCell ref="E10:F10"/>
    <mergeCell ref="G10:H10"/>
    <mergeCell ref="I10:I11"/>
    <mergeCell ref="C49:I49"/>
    <mergeCell ref="C50:D51"/>
    <mergeCell ref="E50:F50"/>
    <mergeCell ref="G50:H50"/>
    <mergeCell ref="I50:I51"/>
    <mergeCell ref="A60:E60"/>
    <mergeCell ref="F60:H60"/>
    <mergeCell ref="C53:D53"/>
    <mergeCell ref="C54:D54"/>
    <mergeCell ref="C55:D55"/>
    <mergeCell ref="C56:D56"/>
    <mergeCell ref="C57:D57"/>
    <mergeCell ref="E59:I59"/>
  </mergeCells>
  <conditionalFormatting sqref="F12:F48 H12:H48">
    <cfRule type="cellIs" dxfId="15" priority="1" stopIfTrue="1" operator="equal">
      <formula>"SVG"</formula>
    </cfRule>
    <cfRule type="cellIs" dxfId="14" priority="2" stopIfTrue="1" operator="equal">
      <formula>"SVXS"</formula>
    </cfRule>
  </conditionalFormatting>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2"/>
  <sheetViews>
    <sheetView tabSelected="1" workbookViewId="0">
      <selection activeCell="H12" sqref="H12"/>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26" t="s">
        <v>134</v>
      </c>
      <c r="B2" s="126"/>
      <c r="C2" s="126"/>
      <c r="D2" s="126"/>
      <c r="E2" s="97" t="s">
        <v>135</v>
      </c>
      <c r="F2" s="97"/>
      <c r="G2" s="97"/>
      <c r="H2" s="97"/>
      <c r="I2" s="97"/>
      <c r="J2" s="3"/>
      <c r="K2" s="3"/>
      <c r="L2" s="3"/>
      <c r="M2" s="3"/>
      <c r="N2" s="3"/>
      <c r="O2" s="3"/>
      <c r="P2" s="3"/>
      <c r="Q2" s="3"/>
      <c r="R2" s="3"/>
      <c r="S2" s="3"/>
      <c r="T2" s="3"/>
    </row>
    <row r="3" spans="1:20" ht="17.100000000000001" customHeight="1">
      <c r="A3" s="97" t="s">
        <v>136</v>
      </c>
      <c r="B3" s="97"/>
      <c r="C3" s="97"/>
      <c r="D3" s="97"/>
      <c r="E3" s="98" t="s">
        <v>137</v>
      </c>
      <c r="F3" s="98"/>
      <c r="G3" s="98"/>
      <c r="H3" s="98"/>
      <c r="I3" s="98"/>
      <c r="J3" s="3"/>
      <c r="K3" s="3"/>
      <c r="L3" s="3"/>
      <c r="M3" s="3"/>
      <c r="N3" s="3"/>
      <c r="O3" s="3"/>
      <c r="P3" s="3"/>
      <c r="Q3" s="3"/>
      <c r="R3" s="3"/>
      <c r="S3" s="3"/>
      <c r="T3" s="3"/>
    </row>
    <row r="4" spans="1:20" ht="17.100000000000001" customHeight="1">
      <c r="A4" s="97" t="s">
        <v>138</v>
      </c>
      <c r="B4" s="97"/>
      <c r="C4" s="97"/>
      <c r="D4" s="97"/>
      <c r="E4" s="96"/>
      <c r="F4" s="96"/>
      <c r="G4" s="96"/>
      <c r="H4" s="96"/>
      <c r="I4" s="96"/>
      <c r="J4" s="3"/>
      <c r="K4" s="3"/>
      <c r="L4" s="3"/>
      <c r="M4" s="3"/>
      <c r="N4" s="3"/>
      <c r="O4" s="3"/>
      <c r="P4" s="3"/>
      <c r="Q4" s="3"/>
      <c r="R4" s="3"/>
      <c r="S4" s="3"/>
      <c r="T4" s="3"/>
    </row>
    <row r="5" spans="1:20" s="49" customFormat="1" ht="12" customHeight="1">
      <c r="A5" s="104"/>
      <c r="B5" s="104"/>
      <c r="C5" s="104"/>
      <c r="D5" s="104"/>
      <c r="E5" s="48"/>
      <c r="J5" s="48"/>
      <c r="K5" s="48"/>
      <c r="L5" s="48"/>
      <c r="M5" s="48"/>
      <c r="N5" s="48"/>
      <c r="O5" s="48"/>
      <c r="P5" s="48"/>
      <c r="Q5" s="48"/>
      <c r="R5" s="48"/>
      <c r="S5" s="48"/>
      <c r="T5" s="48"/>
    </row>
    <row r="6" spans="1:20" ht="24.95" customHeight="1">
      <c r="A6" s="105" t="s">
        <v>139</v>
      </c>
      <c r="B6" s="105"/>
      <c r="C6" s="105"/>
      <c r="D6" s="105"/>
      <c r="E6" s="105"/>
      <c r="F6" s="105"/>
      <c r="G6" s="105"/>
      <c r="H6" s="105"/>
      <c r="I6" s="105"/>
      <c r="J6" s="5"/>
      <c r="K6" s="5"/>
      <c r="L6" s="5"/>
      <c r="M6" s="5"/>
      <c r="N6" s="5"/>
      <c r="O6" s="5"/>
      <c r="P6" s="5"/>
      <c r="Q6" s="5"/>
      <c r="R6" s="5"/>
      <c r="S6" s="5"/>
      <c r="T6" s="5"/>
    </row>
    <row r="7" spans="1:20" s="8" customFormat="1" ht="20.100000000000001" customHeight="1">
      <c r="A7" s="105" t="s">
        <v>955</v>
      </c>
      <c r="B7" s="105"/>
      <c r="C7" s="105"/>
      <c r="D7" s="105"/>
      <c r="E7" s="105"/>
      <c r="F7" s="105"/>
      <c r="G7" s="105"/>
      <c r="H7" s="105"/>
      <c r="I7" s="105"/>
      <c r="J7" s="50"/>
      <c r="K7" s="50"/>
      <c r="L7" s="50"/>
      <c r="M7" s="50"/>
      <c r="N7" s="50"/>
      <c r="O7" s="50"/>
      <c r="P7" s="50"/>
      <c r="Q7" s="50"/>
      <c r="R7" s="50"/>
      <c r="S7" s="50"/>
      <c r="T7" s="50"/>
    </row>
    <row r="8" spans="1:20" s="8" customFormat="1" ht="18" customHeight="1">
      <c r="A8" s="106" t="s">
        <v>952</v>
      </c>
      <c r="B8" s="106"/>
      <c r="C8" s="106"/>
      <c r="D8" s="106"/>
      <c r="E8" s="106"/>
      <c r="F8" s="106"/>
      <c r="G8" s="106"/>
      <c r="H8" s="106"/>
      <c r="I8" s="106"/>
      <c r="J8" s="7"/>
      <c r="K8" s="7"/>
      <c r="L8" s="7"/>
      <c r="M8" s="7"/>
      <c r="N8" s="7"/>
      <c r="O8" s="7"/>
      <c r="P8" s="7"/>
      <c r="Q8" s="7"/>
      <c r="R8" s="7"/>
      <c r="S8" s="7"/>
      <c r="T8" s="7"/>
    </row>
    <row r="9" spans="1:20" s="8" customFormat="1" ht="12" customHeight="1">
      <c r="A9" s="69"/>
      <c r="B9" s="69"/>
      <c r="C9" s="69"/>
      <c r="D9" s="69"/>
      <c r="E9" s="69"/>
      <c r="F9" s="69"/>
      <c r="G9" s="69"/>
      <c r="H9" s="69"/>
      <c r="I9" s="69"/>
      <c r="J9" s="7"/>
      <c r="K9" s="7"/>
      <c r="L9" s="7"/>
      <c r="M9" s="7"/>
      <c r="N9" s="7"/>
      <c r="O9" s="7"/>
      <c r="P9" s="7"/>
      <c r="Q9" s="7"/>
      <c r="R9" s="7"/>
      <c r="S9" s="7"/>
      <c r="T9" s="7"/>
    </row>
    <row r="10" spans="1:20" s="12" customFormat="1" ht="18" customHeight="1">
      <c r="A10" s="107" t="s">
        <v>0</v>
      </c>
      <c r="B10" s="107" t="s">
        <v>140</v>
      </c>
      <c r="C10" s="110" t="s">
        <v>141</v>
      </c>
      <c r="D10" s="111"/>
      <c r="E10" s="114" t="s">
        <v>142</v>
      </c>
      <c r="F10" s="115"/>
      <c r="G10" s="114" t="s">
        <v>143</v>
      </c>
      <c r="H10" s="115"/>
      <c r="I10" s="116" t="s">
        <v>13</v>
      </c>
    </row>
    <row r="11" spans="1:20" s="12" customFormat="1" ht="30" customHeight="1">
      <c r="A11" s="108"/>
      <c r="B11" s="109"/>
      <c r="C11" s="112"/>
      <c r="D11" s="113"/>
      <c r="E11" s="52" t="s">
        <v>144</v>
      </c>
      <c r="F11" s="52" t="s">
        <v>145</v>
      </c>
      <c r="G11" s="52" t="s">
        <v>144</v>
      </c>
      <c r="H11" s="52" t="s">
        <v>145</v>
      </c>
      <c r="I11" s="108"/>
    </row>
    <row r="12" spans="1:20" s="12" customFormat="1" ht="17.45" customHeight="1">
      <c r="A12" s="68">
        <v>1</v>
      </c>
      <c r="B12" s="76" t="s">
        <v>507</v>
      </c>
      <c r="C12" s="81" t="s">
        <v>508</v>
      </c>
      <c r="D12" s="83" t="s">
        <v>509</v>
      </c>
      <c r="E12" s="68"/>
      <c r="F12" s="56" t="str">
        <f>IF(AND(E12&gt;=90),"Xuất sắc",IF(AND(E12&gt;=80),"Tốt",IF(AND(E12&gt;=70),"Khá",IF(AND(E12&gt;=60),"TB",IF(AND(E12&gt;=50),"TB",IF(AND(E12&lt;50),IF(AND(E12&gt;0),"Yếu",IF(AND(E12=0),"Không XL"," "))))))))</f>
        <v>Không XL</v>
      </c>
      <c r="G12" s="68"/>
      <c r="H12" s="56"/>
      <c r="I12" s="57"/>
    </row>
    <row r="13" spans="1:20" s="12" customFormat="1" ht="17.45" customHeight="1">
      <c r="A13" s="68">
        <v>2</v>
      </c>
      <c r="B13" s="76" t="s">
        <v>510</v>
      </c>
      <c r="C13" s="81" t="s">
        <v>511</v>
      </c>
      <c r="D13" s="83" t="s">
        <v>169</v>
      </c>
      <c r="E13" s="68"/>
      <c r="F13" s="66" t="str">
        <f t="shared" ref="F13:F66" si="0">IF(AND(E13&gt;=90),"Xuất sắc",IF(AND(E13&gt;=80),"Tốt",IF(AND(E13&gt;=70),"Khá",IF(AND(E13&gt;=60),"TB",IF(AND(E13&gt;=50),"TB",IF(AND(E13&lt;50),IF(AND(E13&gt;0),"Yếu",IF(AND(E13=0),"Không XL"," "))))))))</f>
        <v>Không XL</v>
      </c>
      <c r="G13" s="68"/>
      <c r="H13" s="66" t="str">
        <f t="shared" ref="H13:H66" si="1">IF(AND(G13&gt;=90),"Xuất sắc",IF(AND(G13&gt;=80),"Tốt",IF(AND(G13&gt;=70),"Khá",IF(AND(G13&gt;=60),"TB",IF(AND(G13&gt;=50),"TB",IF(AND(G13&lt;50),IF(AND(G13&gt;0),"Yếu",IF(AND(G13=0),"Không XL"," "))))))))</f>
        <v>Không XL</v>
      </c>
      <c r="I13" s="57"/>
    </row>
    <row r="14" spans="1:20" s="12" customFormat="1" ht="17.45" customHeight="1">
      <c r="A14" s="68">
        <v>3</v>
      </c>
      <c r="B14" s="76" t="s">
        <v>512</v>
      </c>
      <c r="C14" s="81" t="s">
        <v>513</v>
      </c>
      <c r="D14" s="83" t="s">
        <v>170</v>
      </c>
      <c r="E14" s="68"/>
      <c r="F14" s="66" t="str">
        <f t="shared" si="0"/>
        <v>Không XL</v>
      </c>
      <c r="G14" s="68"/>
      <c r="H14" s="66" t="str">
        <f t="shared" si="1"/>
        <v>Không XL</v>
      </c>
      <c r="I14" s="57"/>
    </row>
    <row r="15" spans="1:20" s="12" customFormat="1" ht="17.45" customHeight="1">
      <c r="A15" s="68">
        <v>4</v>
      </c>
      <c r="B15" s="76" t="s">
        <v>514</v>
      </c>
      <c r="C15" s="81" t="s">
        <v>515</v>
      </c>
      <c r="D15" s="83" t="s">
        <v>173</v>
      </c>
      <c r="E15" s="68"/>
      <c r="F15" s="66" t="str">
        <f t="shared" si="0"/>
        <v>Không XL</v>
      </c>
      <c r="G15" s="68"/>
      <c r="H15" s="66" t="str">
        <f t="shared" si="1"/>
        <v>Không XL</v>
      </c>
      <c r="I15" s="14"/>
    </row>
    <row r="16" spans="1:20" s="12" customFormat="1" ht="17.45" customHeight="1">
      <c r="A16" s="68">
        <v>5</v>
      </c>
      <c r="B16" s="76" t="s">
        <v>516</v>
      </c>
      <c r="C16" s="81" t="s">
        <v>349</v>
      </c>
      <c r="D16" s="83" t="s">
        <v>517</v>
      </c>
      <c r="E16" s="68"/>
      <c r="F16" s="66" t="str">
        <f t="shared" si="0"/>
        <v>Không XL</v>
      </c>
      <c r="G16" s="68"/>
      <c r="H16" s="66" t="str">
        <f t="shared" si="1"/>
        <v>Không XL</v>
      </c>
      <c r="I16" s="14"/>
    </row>
    <row r="17" spans="1:9" s="12" customFormat="1">
      <c r="A17" s="68">
        <v>6</v>
      </c>
      <c r="B17" s="76" t="s">
        <v>518</v>
      </c>
      <c r="C17" s="81" t="s">
        <v>519</v>
      </c>
      <c r="D17" s="83" t="s">
        <v>520</v>
      </c>
      <c r="E17" s="68"/>
      <c r="F17" s="66" t="str">
        <f t="shared" si="0"/>
        <v>Không XL</v>
      </c>
      <c r="G17" s="68"/>
      <c r="H17" s="66" t="str">
        <f t="shared" si="1"/>
        <v>Không XL</v>
      </c>
      <c r="I17" s="14"/>
    </row>
    <row r="18" spans="1:9" s="12" customFormat="1">
      <c r="A18" s="68">
        <v>7</v>
      </c>
      <c r="B18" s="76" t="s">
        <v>521</v>
      </c>
      <c r="C18" s="81" t="s">
        <v>522</v>
      </c>
      <c r="D18" s="83" t="s">
        <v>523</v>
      </c>
      <c r="E18" s="68"/>
      <c r="F18" s="66" t="str">
        <f t="shared" si="0"/>
        <v>Không XL</v>
      </c>
      <c r="G18" s="68"/>
      <c r="H18" s="66" t="str">
        <f t="shared" si="1"/>
        <v>Không XL</v>
      </c>
      <c r="I18" s="14"/>
    </row>
    <row r="19" spans="1:9" s="12" customFormat="1">
      <c r="A19" s="68">
        <v>8</v>
      </c>
      <c r="B19" s="76" t="s">
        <v>524</v>
      </c>
      <c r="C19" s="81" t="s">
        <v>163</v>
      </c>
      <c r="D19" s="83" t="s">
        <v>186</v>
      </c>
      <c r="E19" s="68"/>
      <c r="F19" s="66" t="str">
        <f t="shared" si="0"/>
        <v>Không XL</v>
      </c>
      <c r="G19" s="68"/>
      <c r="H19" s="66" t="str">
        <f t="shared" si="1"/>
        <v>Không XL</v>
      </c>
      <c r="I19" s="14"/>
    </row>
    <row r="20" spans="1:9" s="12" customFormat="1">
      <c r="A20" s="68">
        <v>9</v>
      </c>
      <c r="B20" s="76" t="s">
        <v>525</v>
      </c>
      <c r="C20" s="81" t="s">
        <v>526</v>
      </c>
      <c r="D20" s="83" t="s">
        <v>527</v>
      </c>
      <c r="E20" s="68"/>
      <c r="F20" s="66" t="str">
        <f t="shared" si="0"/>
        <v>Không XL</v>
      </c>
      <c r="G20" s="68"/>
      <c r="H20" s="66" t="str">
        <f t="shared" si="1"/>
        <v>Không XL</v>
      </c>
      <c r="I20" s="57"/>
    </row>
    <row r="21" spans="1:9" s="12" customFormat="1">
      <c r="A21" s="68">
        <v>10</v>
      </c>
      <c r="B21" s="76" t="s">
        <v>528</v>
      </c>
      <c r="C21" s="81" t="s">
        <v>529</v>
      </c>
      <c r="D21" s="83" t="s">
        <v>530</v>
      </c>
      <c r="E21" s="68"/>
      <c r="F21" s="66" t="str">
        <f t="shared" si="0"/>
        <v>Không XL</v>
      </c>
      <c r="G21" s="68"/>
      <c r="H21" s="66" t="str">
        <f t="shared" si="1"/>
        <v>Không XL</v>
      </c>
      <c r="I21" s="57"/>
    </row>
    <row r="22" spans="1:9" s="12" customFormat="1">
      <c r="A22" s="68">
        <v>11</v>
      </c>
      <c r="B22" s="76" t="s">
        <v>531</v>
      </c>
      <c r="C22" s="81" t="s">
        <v>532</v>
      </c>
      <c r="D22" s="83" t="s">
        <v>533</v>
      </c>
      <c r="E22" s="68"/>
      <c r="F22" s="66" t="str">
        <f t="shared" si="0"/>
        <v>Không XL</v>
      </c>
      <c r="G22" s="68"/>
      <c r="H22" s="66" t="str">
        <f t="shared" si="1"/>
        <v>Không XL</v>
      </c>
      <c r="I22" s="57"/>
    </row>
    <row r="23" spans="1:9" s="12" customFormat="1">
      <c r="A23" s="68">
        <v>12</v>
      </c>
      <c r="B23" s="76" t="s">
        <v>534</v>
      </c>
      <c r="C23" s="81" t="s">
        <v>535</v>
      </c>
      <c r="D23" s="83" t="s">
        <v>536</v>
      </c>
      <c r="E23" s="68"/>
      <c r="F23" s="66" t="str">
        <f t="shared" si="0"/>
        <v>Không XL</v>
      </c>
      <c r="G23" s="68"/>
      <c r="H23" s="66" t="str">
        <f t="shared" si="1"/>
        <v>Không XL</v>
      </c>
      <c r="I23" s="14"/>
    </row>
    <row r="24" spans="1:9" s="12" customFormat="1">
      <c r="A24" s="68">
        <v>13</v>
      </c>
      <c r="B24" s="76" t="s">
        <v>537</v>
      </c>
      <c r="C24" s="81" t="s">
        <v>538</v>
      </c>
      <c r="D24" s="83" t="s">
        <v>539</v>
      </c>
      <c r="E24" s="68"/>
      <c r="F24" s="66" t="str">
        <f t="shared" si="0"/>
        <v>Không XL</v>
      </c>
      <c r="G24" s="68"/>
      <c r="H24" s="66" t="str">
        <f t="shared" si="1"/>
        <v>Không XL</v>
      </c>
      <c r="I24" s="14"/>
    </row>
    <row r="25" spans="1:9" s="12" customFormat="1">
      <c r="A25" s="68">
        <v>14</v>
      </c>
      <c r="B25" s="76" t="s">
        <v>540</v>
      </c>
      <c r="C25" s="81" t="s">
        <v>541</v>
      </c>
      <c r="D25" s="83" t="s">
        <v>205</v>
      </c>
      <c r="E25" s="68"/>
      <c r="F25" s="66" t="str">
        <f t="shared" si="0"/>
        <v>Không XL</v>
      </c>
      <c r="G25" s="68"/>
      <c r="H25" s="66" t="str">
        <f t="shared" si="1"/>
        <v>Không XL</v>
      </c>
      <c r="I25" s="14"/>
    </row>
    <row r="26" spans="1:9" s="12" customFormat="1">
      <c r="A26" s="68">
        <v>15</v>
      </c>
      <c r="B26" s="76" t="s">
        <v>542</v>
      </c>
      <c r="C26" s="81" t="s">
        <v>543</v>
      </c>
      <c r="D26" s="83" t="s">
        <v>544</v>
      </c>
      <c r="E26" s="68"/>
      <c r="F26" s="66" t="str">
        <f t="shared" si="0"/>
        <v>Không XL</v>
      </c>
      <c r="G26" s="68"/>
      <c r="H26" s="66" t="str">
        <f t="shared" si="1"/>
        <v>Không XL</v>
      </c>
      <c r="I26" s="14"/>
    </row>
    <row r="27" spans="1:9" s="12" customFormat="1">
      <c r="A27" s="68">
        <v>16</v>
      </c>
      <c r="B27" s="76" t="s">
        <v>545</v>
      </c>
      <c r="C27" s="81" t="s">
        <v>546</v>
      </c>
      <c r="D27" s="83" t="s">
        <v>211</v>
      </c>
      <c r="E27" s="68"/>
      <c r="F27" s="66" t="str">
        <f t="shared" si="0"/>
        <v>Không XL</v>
      </c>
      <c r="G27" s="68"/>
      <c r="H27" s="66" t="str">
        <f t="shared" si="1"/>
        <v>Không XL</v>
      </c>
      <c r="I27" s="14"/>
    </row>
    <row r="28" spans="1:9" s="12" customFormat="1">
      <c r="A28" s="68">
        <v>17</v>
      </c>
      <c r="B28" s="76" t="s">
        <v>547</v>
      </c>
      <c r="C28" s="81" t="s">
        <v>548</v>
      </c>
      <c r="D28" s="83" t="s">
        <v>211</v>
      </c>
      <c r="E28" s="68"/>
      <c r="F28" s="66" t="str">
        <f t="shared" si="0"/>
        <v>Không XL</v>
      </c>
      <c r="G28" s="68"/>
      <c r="H28" s="66" t="str">
        <f t="shared" si="1"/>
        <v>Không XL</v>
      </c>
      <c r="I28" s="14"/>
    </row>
    <row r="29" spans="1:9" s="12" customFormat="1">
      <c r="A29" s="68">
        <v>18</v>
      </c>
      <c r="B29" s="76" t="s">
        <v>549</v>
      </c>
      <c r="C29" s="81" t="s">
        <v>550</v>
      </c>
      <c r="D29" s="83" t="s">
        <v>211</v>
      </c>
      <c r="E29" s="68"/>
      <c r="F29" s="66" t="str">
        <f t="shared" si="0"/>
        <v>Không XL</v>
      </c>
      <c r="G29" s="68"/>
      <c r="H29" s="66" t="str">
        <f t="shared" si="1"/>
        <v>Không XL</v>
      </c>
      <c r="I29" s="14"/>
    </row>
    <row r="30" spans="1:9" s="12" customFormat="1">
      <c r="A30" s="68">
        <v>19</v>
      </c>
      <c r="B30" s="76" t="s">
        <v>551</v>
      </c>
      <c r="C30" s="81" t="s">
        <v>552</v>
      </c>
      <c r="D30" s="83" t="s">
        <v>211</v>
      </c>
      <c r="E30" s="68"/>
      <c r="F30" s="66" t="str">
        <f t="shared" si="0"/>
        <v>Không XL</v>
      </c>
      <c r="G30" s="68"/>
      <c r="H30" s="66" t="str">
        <f t="shared" si="1"/>
        <v>Không XL</v>
      </c>
      <c r="I30" s="14"/>
    </row>
    <row r="31" spans="1:9" s="12" customFormat="1">
      <c r="A31" s="68">
        <v>20</v>
      </c>
      <c r="B31" s="76" t="s">
        <v>553</v>
      </c>
      <c r="C31" s="81" t="s">
        <v>554</v>
      </c>
      <c r="D31" s="83" t="s">
        <v>350</v>
      </c>
      <c r="E31" s="68"/>
      <c r="F31" s="66" t="str">
        <f t="shared" si="0"/>
        <v>Không XL</v>
      </c>
      <c r="G31" s="68"/>
      <c r="H31" s="66" t="str">
        <f t="shared" si="1"/>
        <v>Không XL</v>
      </c>
      <c r="I31" s="57"/>
    </row>
    <row r="32" spans="1:9" s="12" customFormat="1">
      <c r="A32" s="68">
        <v>21</v>
      </c>
      <c r="B32" s="76" t="s">
        <v>555</v>
      </c>
      <c r="C32" s="81" t="s">
        <v>556</v>
      </c>
      <c r="D32" s="83" t="s">
        <v>214</v>
      </c>
      <c r="E32" s="68"/>
      <c r="F32" s="66" t="str">
        <f t="shared" si="0"/>
        <v>Không XL</v>
      </c>
      <c r="G32" s="68"/>
      <c r="H32" s="66" t="str">
        <f t="shared" si="1"/>
        <v>Không XL</v>
      </c>
      <c r="I32" s="14"/>
    </row>
    <row r="33" spans="1:9" s="12" customFormat="1">
      <c r="A33" s="68">
        <v>22</v>
      </c>
      <c r="B33" s="76" t="s">
        <v>557</v>
      </c>
      <c r="C33" s="81" t="s">
        <v>558</v>
      </c>
      <c r="D33" s="83" t="s">
        <v>559</v>
      </c>
      <c r="E33" s="68"/>
      <c r="F33" s="66" t="str">
        <f t="shared" si="0"/>
        <v>Không XL</v>
      </c>
      <c r="G33" s="68"/>
      <c r="H33" s="66" t="str">
        <f t="shared" si="1"/>
        <v>Không XL</v>
      </c>
      <c r="I33" s="14"/>
    </row>
    <row r="34" spans="1:9" s="12" customFormat="1">
      <c r="A34" s="68">
        <v>23</v>
      </c>
      <c r="B34" s="76" t="s">
        <v>561</v>
      </c>
      <c r="C34" s="81" t="s">
        <v>562</v>
      </c>
      <c r="D34" s="83" t="s">
        <v>228</v>
      </c>
      <c r="E34" s="68"/>
      <c r="F34" s="66" t="str">
        <f t="shared" si="0"/>
        <v>Không XL</v>
      </c>
      <c r="G34" s="68"/>
      <c r="H34" s="66" t="str">
        <f t="shared" si="1"/>
        <v>Không XL</v>
      </c>
      <c r="I34" s="14"/>
    </row>
    <row r="35" spans="1:9" s="12" customFormat="1">
      <c r="A35" s="68">
        <v>24</v>
      </c>
      <c r="B35" s="76" t="s">
        <v>563</v>
      </c>
      <c r="C35" s="81" t="s">
        <v>373</v>
      </c>
      <c r="D35" s="83" t="s">
        <v>564</v>
      </c>
      <c r="E35" s="68"/>
      <c r="F35" s="66" t="str">
        <f t="shared" si="0"/>
        <v>Không XL</v>
      </c>
      <c r="G35" s="68"/>
      <c r="H35" s="66" t="str">
        <f t="shared" si="1"/>
        <v>Không XL</v>
      </c>
      <c r="I35" s="14"/>
    </row>
    <row r="36" spans="1:9" s="12" customFormat="1">
      <c r="A36" s="68">
        <v>25</v>
      </c>
      <c r="B36" s="76" t="s">
        <v>565</v>
      </c>
      <c r="C36" s="81" t="s">
        <v>566</v>
      </c>
      <c r="D36" s="83" t="s">
        <v>234</v>
      </c>
      <c r="E36" s="68"/>
      <c r="F36" s="66" t="str">
        <f t="shared" si="0"/>
        <v>Không XL</v>
      </c>
      <c r="G36" s="68"/>
      <c r="H36" s="66" t="str">
        <f t="shared" si="1"/>
        <v>Không XL</v>
      </c>
      <c r="I36" s="14"/>
    </row>
    <row r="37" spans="1:9" s="12" customFormat="1">
      <c r="A37" s="68">
        <v>26</v>
      </c>
      <c r="B37" s="76" t="s">
        <v>567</v>
      </c>
      <c r="C37" s="81" t="s">
        <v>207</v>
      </c>
      <c r="D37" s="83" t="s">
        <v>243</v>
      </c>
      <c r="E37" s="68"/>
      <c r="F37" s="66" t="str">
        <f t="shared" si="0"/>
        <v>Không XL</v>
      </c>
      <c r="G37" s="68"/>
      <c r="H37" s="66" t="str">
        <f t="shared" si="1"/>
        <v>Không XL</v>
      </c>
      <c r="I37" s="14"/>
    </row>
    <row r="38" spans="1:9" s="12" customFormat="1">
      <c r="A38" s="68">
        <v>27</v>
      </c>
      <c r="B38" s="76" t="s">
        <v>568</v>
      </c>
      <c r="C38" s="81" t="s">
        <v>569</v>
      </c>
      <c r="D38" s="83" t="s">
        <v>570</v>
      </c>
      <c r="E38" s="68"/>
      <c r="F38" s="66" t="str">
        <f t="shared" si="0"/>
        <v>Không XL</v>
      </c>
      <c r="G38" s="68"/>
      <c r="H38" s="66" t="str">
        <f t="shared" si="1"/>
        <v>Không XL</v>
      </c>
      <c r="I38" s="57"/>
    </row>
    <row r="39" spans="1:9" s="12" customFormat="1">
      <c r="A39" s="68">
        <v>28</v>
      </c>
      <c r="B39" s="76" t="s">
        <v>571</v>
      </c>
      <c r="C39" s="81" t="s">
        <v>248</v>
      </c>
      <c r="D39" s="83" t="s">
        <v>462</v>
      </c>
      <c r="E39" s="68"/>
      <c r="F39" s="66" t="str">
        <f t="shared" si="0"/>
        <v>Không XL</v>
      </c>
      <c r="G39" s="68"/>
      <c r="H39" s="66" t="str">
        <f t="shared" si="1"/>
        <v>Không XL</v>
      </c>
      <c r="I39" s="14"/>
    </row>
    <row r="40" spans="1:9" s="12" customFormat="1">
      <c r="A40" s="68">
        <v>29</v>
      </c>
      <c r="B40" s="76" t="s">
        <v>572</v>
      </c>
      <c r="C40" s="81" t="s">
        <v>573</v>
      </c>
      <c r="D40" s="83" t="s">
        <v>371</v>
      </c>
      <c r="E40" s="68"/>
      <c r="F40" s="66" t="str">
        <f t="shared" si="0"/>
        <v>Không XL</v>
      </c>
      <c r="G40" s="68"/>
      <c r="H40" s="66" t="str">
        <f t="shared" si="1"/>
        <v>Không XL</v>
      </c>
      <c r="I40" s="57"/>
    </row>
    <row r="41" spans="1:9" s="12" customFormat="1">
      <c r="A41" s="68">
        <v>30</v>
      </c>
      <c r="B41" s="76" t="s">
        <v>574</v>
      </c>
      <c r="C41" s="81" t="s">
        <v>575</v>
      </c>
      <c r="D41" s="83" t="s">
        <v>576</v>
      </c>
      <c r="E41" s="68"/>
      <c r="F41" s="66" t="str">
        <f t="shared" si="0"/>
        <v>Không XL</v>
      </c>
      <c r="G41" s="68"/>
      <c r="H41" s="66" t="str">
        <f t="shared" si="1"/>
        <v>Không XL</v>
      </c>
      <c r="I41" s="57"/>
    </row>
    <row r="42" spans="1:9" s="12" customFormat="1">
      <c r="A42" s="68">
        <v>31</v>
      </c>
      <c r="B42" s="76" t="s">
        <v>577</v>
      </c>
      <c r="C42" s="81" t="s">
        <v>347</v>
      </c>
      <c r="D42" s="83" t="s">
        <v>257</v>
      </c>
      <c r="E42" s="68"/>
      <c r="F42" s="66" t="str">
        <f t="shared" si="0"/>
        <v>Không XL</v>
      </c>
      <c r="G42" s="68"/>
      <c r="H42" s="66" t="str">
        <f t="shared" si="1"/>
        <v>Không XL</v>
      </c>
      <c r="I42" s="57"/>
    </row>
    <row r="43" spans="1:9" s="12" customFormat="1">
      <c r="A43" s="68">
        <v>32</v>
      </c>
      <c r="B43" s="76" t="s">
        <v>578</v>
      </c>
      <c r="C43" s="81" t="s">
        <v>579</v>
      </c>
      <c r="D43" s="83" t="s">
        <v>257</v>
      </c>
      <c r="E43" s="68"/>
      <c r="F43" s="66" t="str">
        <f t="shared" si="0"/>
        <v>Không XL</v>
      </c>
      <c r="G43" s="68"/>
      <c r="H43" s="66" t="str">
        <f t="shared" si="1"/>
        <v>Không XL</v>
      </c>
      <c r="I43" s="14"/>
    </row>
    <row r="44" spans="1:9" s="12" customFormat="1">
      <c r="A44" s="68">
        <v>33</v>
      </c>
      <c r="B44" s="76" t="s">
        <v>580</v>
      </c>
      <c r="C44" s="81" t="s">
        <v>581</v>
      </c>
      <c r="D44" s="83" t="s">
        <v>467</v>
      </c>
      <c r="E44" s="68"/>
      <c r="F44" s="66" t="str">
        <f t="shared" si="0"/>
        <v>Không XL</v>
      </c>
      <c r="G44" s="68"/>
      <c r="H44" s="66" t="str">
        <f t="shared" si="1"/>
        <v>Không XL</v>
      </c>
      <c r="I44" s="14"/>
    </row>
    <row r="45" spans="1:9" s="12" customFormat="1">
      <c r="A45" s="68">
        <v>34</v>
      </c>
      <c r="B45" s="76" t="s">
        <v>582</v>
      </c>
      <c r="C45" s="81" t="s">
        <v>347</v>
      </c>
      <c r="D45" s="83" t="s">
        <v>470</v>
      </c>
      <c r="E45" s="68"/>
      <c r="F45" s="66" t="str">
        <f t="shared" si="0"/>
        <v>Không XL</v>
      </c>
      <c r="G45" s="68"/>
      <c r="H45" s="66" t="str">
        <f t="shared" si="1"/>
        <v>Không XL</v>
      </c>
      <c r="I45" s="14"/>
    </row>
    <row r="46" spans="1:9" s="12" customFormat="1">
      <c r="A46" s="68">
        <v>35</v>
      </c>
      <c r="B46" s="76" t="s">
        <v>583</v>
      </c>
      <c r="C46" s="81" t="s">
        <v>584</v>
      </c>
      <c r="D46" s="83" t="s">
        <v>264</v>
      </c>
      <c r="E46" s="68"/>
      <c r="F46" s="66" t="str">
        <f t="shared" si="0"/>
        <v>Không XL</v>
      </c>
      <c r="G46" s="68"/>
      <c r="H46" s="66" t="str">
        <f t="shared" si="1"/>
        <v>Không XL</v>
      </c>
      <c r="I46" s="14"/>
    </row>
    <row r="47" spans="1:9" s="12" customFormat="1">
      <c r="A47" s="68">
        <v>36</v>
      </c>
      <c r="B47" s="76" t="s">
        <v>585</v>
      </c>
      <c r="C47" s="81" t="s">
        <v>586</v>
      </c>
      <c r="D47" s="83" t="s">
        <v>587</v>
      </c>
      <c r="E47" s="68"/>
      <c r="F47" s="66" t="str">
        <f t="shared" si="0"/>
        <v>Không XL</v>
      </c>
      <c r="G47" s="68"/>
      <c r="H47" s="66" t="str">
        <f t="shared" si="1"/>
        <v>Không XL</v>
      </c>
      <c r="I47" s="14"/>
    </row>
    <row r="48" spans="1:9" s="12" customFormat="1">
      <c r="A48" s="68">
        <v>37</v>
      </c>
      <c r="B48" s="76" t="s">
        <v>588</v>
      </c>
      <c r="C48" s="81" t="s">
        <v>589</v>
      </c>
      <c r="D48" s="83" t="s">
        <v>590</v>
      </c>
      <c r="E48" s="68"/>
      <c r="F48" s="66" t="str">
        <f t="shared" si="0"/>
        <v>Không XL</v>
      </c>
      <c r="G48" s="68"/>
      <c r="H48" s="66" t="str">
        <f t="shared" si="1"/>
        <v>Không XL</v>
      </c>
      <c r="I48" s="14"/>
    </row>
    <row r="49" spans="1:9" s="12" customFormat="1">
      <c r="A49" s="68">
        <v>38</v>
      </c>
      <c r="B49" s="76" t="s">
        <v>591</v>
      </c>
      <c r="C49" s="81" t="s">
        <v>592</v>
      </c>
      <c r="D49" s="83" t="s">
        <v>590</v>
      </c>
      <c r="E49" s="68"/>
      <c r="F49" s="66" t="str">
        <f t="shared" si="0"/>
        <v>Không XL</v>
      </c>
      <c r="G49" s="68"/>
      <c r="H49" s="66" t="str">
        <f t="shared" si="1"/>
        <v>Không XL</v>
      </c>
      <c r="I49" s="14"/>
    </row>
    <row r="50" spans="1:9" s="12" customFormat="1">
      <c r="A50" s="68">
        <v>39</v>
      </c>
      <c r="B50" s="76" t="s">
        <v>593</v>
      </c>
      <c r="C50" s="81" t="s">
        <v>594</v>
      </c>
      <c r="D50" s="83" t="s">
        <v>280</v>
      </c>
      <c r="E50" s="68"/>
      <c r="F50" s="66" t="str">
        <f t="shared" si="0"/>
        <v>Không XL</v>
      </c>
      <c r="G50" s="68"/>
      <c r="H50" s="66" t="str">
        <f t="shared" si="1"/>
        <v>Không XL</v>
      </c>
      <c r="I50" s="14"/>
    </row>
    <row r="51" spans="1:9" s="12" customFormat="1">
      <c r="A51" s="68">
        <v>40</v>
      </c>
      <c r="B51" s="76" t="s">
        <v>595</v>
      </c>
      <c r="C51" s="81" t="s">
        <v>485</v>
      </c>
      <c r="D51" s="83" t="s">
        <v>287</v>
      </c>
      <c r="E51" s="68"/>
      <c r="F51" s="66" t="str">
        <f t="shared" si="0"/>
        <v>Không XL</v>
      </c>
      <c r="G51" s="68"/>
      <c r="H51" s="66" t="str">
        <f t="shared" si="1"/>
        <v>Không XL</v>
      </c>
      <c r="I51" s="57"/>
    </row>
    <row r="52" spans="1:9" s="12" customFormat="1">
      <c r="A52" s="68">
        <v>41</v>
      </c>
      <c r="B52" s="76" t="s">
        <v>596</v>
      </c>
      <c r="C52" s="81" t="s">
        <v>597</v>
      </c>
      <c r="D52" s="83" t="s">
        <v>290</v>
      </c>
      <c r="E52" s="68"/>
      <c r="F52" s="66" t="str">
        <f t="shared" si="0"/>
        <v>Không XL</v>
      </c>
      <c r="G52" s="68"/>
      <c r="H52" s="66" t="str">
        <f t="shared" si="1"/>
        <v>Không XL</v>
      </c>
      <c r="I52" s="14"/>
    </row>
    <row r="53" spans="1:9" s="12" customFormat="1">
      <c r="A53" s="68">
        <v>42</v>
      </c>
      <c r="B53" s="76" t="s">
        <v>598</v>
      </c>
      <c r="C53" s="81" t="s">
        <v>599</v>
      </c>
      <c r="D53" s="83" t="s">
        <v>292</v>
      </c>
      <c r="E53" s="68"/>
      <c r="F53" s="66" t="str">
        <f t="shared" si="0"/>
        <v>Không XL</v>
      </c>
      <c r="G53" s="68"/>
      <c r="H53" s="66" t="str">
        <f t="shared" si="1"/>
        <v>Không XL</v>
      </c>
      <c r="I53" s="14"/>
    </row>
    <row r="54" spans="1:9" s="12" customFormat="1">
      <c r="A54" s="68">
        <v>43</v>
      </c>
      <c r="B54" s="76" t="s">
        <v>600</v>
      </c>
      <c r="C54" s="81" t="s">
        <v>601</v>
      </c>
      <c r="D54" s="83" t="s">
        <v>292</v>
      </c>
      <c r="E54" s="68"/>
      <c r="F54" s="66" t="str">
        <f t="shared" si="0"/>
        <v>Không XL</v>
      </c>
      <c r="G54" s="68"/>
      <c r="H54" s="66" t="str">
        <f t="shared" si="1"/>
        <v>Không XL</v>
      </c>
      <c r="I54" s="14"/>
    </row>
    <row r="55" spans="1:9" s="12" customFormat="1">
      <c r="A55" s="68">
        <v>44</v>
      </c>
      <c r="B55" s="76" t="s">
        <v>602</v>
      </c>
      <c r="C55" s="81" t="s">
        <v>163</v>
      </c>
      <c r="D55" s="83" t="s">
        <v>292</v>
      </c>
      <c r="E55" s="68"/>
      <c r="F55" s="66" t="str">
        <f t="shared" si="0"/>
        <v>Không XL</v>
      </c>
      <c r="G55" s="68"/>
      <c r="H55" s="66" t="str">
        <f t="shared" si="1"/>
        <v>Không XL</v>
      </c>
      <c r="I55" s="14"/>
    </row>
    <row r="56" spans="1:9" s="12" customFormat="1">
      <c r="A56" s="68">
        <v>45</v>
      </c>
      <c r="B56" s="76" t="s">
        <v>603</v>
      </c>
      <c r="C56" s="81" t="s">
        <v>604</v>
      </c>
      <c r="D56" s="83" t="s">
        <v>300</v>
      </c>
      <c r="E56" s="68"/>
      <c r="F56" s="66" t="str">
        <f t="shared" si="0"/>
        <v>Không XL</v>
      </c>
      <c r="G56" s="68"/>
      <c r="H56" s="66" t="str">
        <f t="shared" si="1"/>
        <v>Không XL</v>
      </c>
      <c r="I56" s="14"/>
    </row>
    <row r="57" spans="1:9" s="12" customFormat="1">
      <c r="A57" s="68">
        <v>46</v>
      </c>
      <c r="B57" s="76" t="s">
        <v>605</v>
      </c>
      <c r="C57" s="81" t="s">
        <v>606</v>
      </c>
      <c r="D57" s="83" t="s">
        <v>489</v>
      </c>
      <c r="E57" s="68"/>
      <c r="F57" s="66" t="str">
        <f t="shared" si="0"/>
        <v>Không XL</v>
      </c>
      <c r="G57" s="68"/>
      <c r="H57" s="66" t="str">
        <f t="shared" si="1"/>
        <v>Không XL</v>
      </c>
      <c r="I57" s="14"/>
    </row>
    <row r="58" spans="1:9" s="12" customFormat="1">
      <c r="A58" s="68">
        <v>47</v>
      </c>
      <c r="B58" s="76" t="s">
        <v>607</v>
      </c>
      <c r="C58" s="81" t="s">
        <v>608</v>
      </c>
      <c r="D58" s="83" t="s">
        <v>609</v>
      </c>
      <c r="E58" s="68"/>
      <c r="F58" s="66" t="str">
        <f t="shared" si="0"/>
        <v>Không XL</v>
      </c>
      <c r="G58" s="68"/>
      <c r="H58" s="66" t="str">
        <f t="shared" si="1"/>
        <v>Không XL</v>
      </c>
      <c r="I58" s="57"/>
    </row>
    <row r="59" spans="1:9" s="12" customFormat="1">
      <c r="A59" s="68">
        <v>48</v>
      </c>
      <c r="B59" s="76" t="s">
        <v>610</v>
      </c>
      <c r="C59" s="81" t="s">
        <v>611</v>
      </c>
      <c r="D59" s="83" t="s">
        <v>612</v>
      </c>
      <c r="E59" s="68"/>
      <c r="F59" s="66" t="str">
        <f t="shared" si="0"/>
        <v>Không XL</v>
      </c>
      <c r="G59" s="68"/>
      <c r="H59" s="66" t="str">
        <f t="shared" si="1"/>
        <v>Không XL</v>
      </c>
      <c r="I59" s="14"/>
    </row>
    <row r="60" spans="1:9" s="12" customFormat="1">
      <c r="A60" s="68">
        <v>49</v>
      </c>
      <c r="B60" s="76" t="s">
        <v>613</v>
      </c>
      <c r="C60" s="81" t="s">
        <v>614</v>
      </c>
      <c r="D60" s="83" t="s">
        <v>612</v>
      </c>
      <c r="E60" s="68"/>
      <c r="F60" s="66" t="str">
        <f t="shared" si="0"/>
        <v>Không XL</v>
      </c>
      <c r="G60" s="68"/>
      <c r="H60" s="66" t="str">
        <f t="shared" si="1"/>
        <v>Không XL</v>
      </c>
      <c r="I60" s="57"/>
    </row>
    <row r="61" spans="1:9" s="12" customFormat="1">
      <c r="A61" s="68">
        <v>50</v>
      </c>
      <c r="B61" s="76" t="s">
        <v>615</v>
      </c>
      <c r="C61" s="81" t="s">
        <v>616</v>
      </c>
      <c r="D61" s="83" t="s">
        <v>302</v>
      </c>
      <c r="E61" s="68"/>
      <c r="F61" s="66" t="str">
        <f t="shared" si="0"/>
        <v>Không XL</v>
      </c>
      <c r="G61" s="68"/>
      <c r="H61" s="66" t="str">
        <f t="shared" si="1"/>
        <v>Không XL</v>
      </c>
      <c r="I61" s="57"/>
    </row>
    <row r="62" spans="1:9" s="12" customFormat="1">
      <c r="A62" s="68">
        <v>51</v>
      </c>
      <c r="B62" s="76" t="s">
        <v>617</v>
      </c>
      <c r="C62" s="81" t="s">
        <v>618</v>
      </c>
      <c r="D62" s="83" t="s">
        <v>302</v>
      </c>
      <c r="E62" s="68"/>
      <c r="F62" s="66" t="str">
        <f t="shared" si="0"/>
        <v>Không XL</v>
      </c>
      <c r="G62" s="68"/>
      <c r="H62" s="66" t="str">
        <f t="shared" si="1"/>
        <v>Không XL</v>
      </c>
      <c r="I62" s="57"/>
    </row>
    <row r="63" spans="1:9" s="12" customFormat="1">
      <c r="A63" s="68">
        <v>52</v>
      </c>
      <c r="B63" s="76" t="s">
        <v>619</v>
      </c>
      <c r="C63" s="81" t="s">
        <v>620</v>
      </c>
      <c r="D63" s="83" t="s">
        <v>405</v>
      </c>
      <c r="E63" s="68"/>
      <c r="F63" s="66" t="str">
        <f t="shared" si="0"/>
        <v>Không XL</v>
      </c>
      <c r="G63" s="68"/>
      <c r="H63" s="66" t="str">
        <f t="shared" si="1"/>
        <v>Không XL</v>
      </c>
      <c r="I63" s="14"/>
    </row>
    <row r="64" spans="1:9" s="12" customFormat="1">
      <c r="A64" s="68">
        <v>53</v>
      </c>
      <c r="B64" s="76" t="s">
        <v>621</v>
      </c>
      <c r="C64" s="81" t="s">
        <v>622</v>
      </c>
      <c r="D64" s="83" t="s">
        <v>623</v>
      </c>
      <c r="E64" s="68"/>
      <c r="F64" s="66" t="str">
        <f t="shared" si="0"/>
        <v>Không XL</v>
      </c>
      <c r="G64" s="68"/>
      <c r="H64" s="66" t="str">
        <f t="shared" si="1"/>
        <v>Không XL</v>
      </c>
      <c r="I64" s="14"/>
    </row>
    <row r="65" spans="1:10" s="12" customFormat="1">
      <c r="A65" s="68">
        <v>54</v>
      </c>
      <c r="B65" s="76" t="s">
        <v>624</v>
      </c>
      <c r="C65" s="81" t="s">
        <v>625</v>
      </c>
      <c r="D65" s="83" t="s">
        <v>496</v>
      </c>
      <c r="E65" s="68"/>
      <c r="F65" s="66" t="str">
        <f t="shared" si="0"/>
        <v>Không XL</v>
      </c>
      <c r="G65" s="68"/>
      <c r="H65" s="66" t="str">
        <f t="shared" si="1"/>
        <v>Không XL</v>
      </c>
      <c r="I65" s="14"/>
    </row>
    <row r="66" spans="1:10" s="12" customFormat="1">
      <c r="A66" s="68">
        <v>55</v>
      </c>
      <c r="B66" s="76" t="s">
        <v>626</v>
      </c>
      <c r="C66" s="81" t="s">
        <v>627</v>
      </c>
      <c r="D66" s="82" t="s">
        <v>321</v>
      </c>
      <c r="E66" s="68"/>
      <c r="F66" s="66" t="str">
        <f t="shared" si="0"/>
        <v>Không XL</v>
      </c>
      <c r="G66" s="68"/>
      <c r="H66" s="66" t="str">
        <f t="shared" si="1"/>
        <v>Không XL</v>
      </c>
      <c r="I66" s="14"/>
    </row>
    <row r="67" spans="1:10" ht="15.75">
      <c r="A67" s="46"/>
      <c r="B67" s="46"/>
      <c r="C67" s="117" t="s">
        <v>146</v>
      </c>
      <c r="D67" s="117"/>
      <c r="E67" s="117"/>
      <c r="F67" s="117"/>
      <c r="G67" s="117"/>
      <c r="H67" s="117"/>
      <c r="I67" s="117"/>
    </row>
    <row r="68" spans="1:10">
      <c r="C68" s="118" t="s">
        <v>147</v>
      </c>
      <c r="D68" s="119"/>
      <c r="E68" s="122" t="s">
        <v>142</v>
      </c>
      <c r="F68" s="123"/>
      <c r="G68" s="122" t="s">
        <v>143</v>
      </c>
      <c r="H68" s="123"/>
      <c r="I68" s="124" t="s">
        <v>13</v>
      </c>
    </row>
    <row r="69" spans="1:10" s="12" customFormat="1">
      <c r="C69" s="120"/>
      <c r="D69" s="121"/>
      <c r="E69" s="52" t="s">
        <v>148</v>
      </c>
      <c r="F69" s="19" t="s">
        <v>149</v>
      </c>
      <c r="G69" s="52" t="s">
        <v>148</v>
      </c>
      <c r="H69" s="19" t="s">
        <v>149</v>
      </c>
      <c r="I69" s="125"/>
    </row>
    <row r="70" spans="1:10">
      <c r="C70" s="99" t="s">
        <v>150</v>
      </c>
      <c r="D70" s="100"/>
      <c r="E70" s="58">
        <f>COUNTIF(F12:F66,"Xuất sắc")</f>
        <v>0</v>
      </c>
      <c r="F70" s="59">
        <f t="shared" ref="F70:F75" si="2">E70*100/$A$66</f>
        <v>0</v>
      </c>
      <c r="G70" s="58"/>
      <c r="H70" s="59"/>
      <c r="I70" s="60"/>
    </row>
    <row r="71" spans="1:10">
      <c r="C71" s="99" t="s">
        <v>151</v>
      </c>
      <c r="D71" s="100"/>
      <c r="E71" s="58">
        <f>COUNTIF(F12:F66,"Tốt")</f>
        <v>0</v>
      </c>
      <c r="F71" s="59">
        <f t="shared" si="2"/>
        <v>0</v>
      </c>
      <c r="G71" s="58"/>
      <c r="H71" s="59"/>
      <c r="I71" s="60"/>
    </row>
    <row r="72" spans="1:10">
      <c r="C72" s="99" t="s">
        <v>152</v>
      </c>
      <c r="D72" s="100"/>
      <c r="E72" s="58">
        <f>COUNTIF(F12:F66,"Khá")</f>
        <v>0</v>
      </c>
      <c r="F72" s="59">
        <f t="shared" si="2"/>
        <v>0</v>
      </c>
      <c r="G72" s="58"/>
      <c r="H72" s="59"/>
      <c r="I72" s="60"/>
    </row>
    <row r="73" spans="1:10">
      <c r="C73" s="99" t="s">
        <v>153</v>
      </c>
      <c r="D73" s="100"/>
      <c r="E73" s="58">
        <f>COUNTIF(F12:F66,"TB")</f>
        <v>0</v>
      </c>
      <c r="F73" s="59">
        <f t="shared" si="2"/>
        <v>0</v>
      </c>
      <c r="G73" s="58"/>
      <c r="H73" s="59"/>
      <c r="I73" s="60"/>
    </row>
    <row r="74" spans="1:10">
      <c r="C74" s="99" t="s">
        <v>154</v>
      </c>
      <c r="D74" s="100"/>
      <c r="E74" s="58">
        <f>COUNTIF(F12:F66,"Yếu")</f>
        <v>0</v>
      </c>
      <c r="F74" s="59">
        <f t="shared" si="2"/>
        <v>0</v>
      </c>
      <c r="G74" s="58"/>
      <c r="H74" s="59"/>
      <c r="I74" s="60"/>
    </row>
    <row r="75" spans="1:10" ht="15.75" thickBot="1">
      <c r="C75" s="101" t="s">
        <v>155</v>
      </c>
      <c r="D75" s="102"/>
      <c r="E75" s="61">
        <f>COUNTIF(F12:F66,"Không XL")</f>
        <v>55</v>
      </c>
      <c r="F75" s="62">
        <f t="shared" si="2"/>
        <v>100</v>
      </c>
      <c r="G75" s="61"/>
      <c r="H75" s="62"/>
      <c r="I75" s="63"/>
    </row>
    <row r="76" spans="1:10">
      <c r="C76" s="67"/>
      <c r="D76" s="67"/>
      <c r="F76" s="64"/>
    </row>
    <row r="77" spans="1:10" ht="15.75">
      <c r="E77" s="103" t="s">
        <v>156</v>
      </c>
      <c r="F77" s="103"/>
      <c r="G77" s="103"/>
      <c r="H77" s="103"/>
      <c r="I77" s="103"/>
    </row>
    <row r="78" spans="1:10">
      <c r="A78" s="96" t="s">
        <v>157</v>
      </c>
      <c r="B78" s="96"/>
      <c r="C78" s="96"/>
      <c r="D78" s="96"/>
      <c r="E78" s="96"/>
      <c r="F78" s="96" t="s">
        <v>142</v>
      </c>
      <c r="G78" s="96"/>
      <c r="H78" s="96"/>
      <c r="I78" s="65" t="s">
        <v>158</v>
      </c>
      <c r="J78" s="65"/>
    </row>
    <row r="82" spans="1:1">
      <c r="A82" s="4">
        <v>1</v>
      </c>
    </row>
  </sheetData>
  <mergeCells count="30">
    <mergeCell ref="A2:D2"/>
    <mergeCell ref="E2:I2"/>
    <mergeCell ref="A3:D3"/>
    <mergeCell ref="E3:I3"/>
    <mergeCell ref="A4:D4"/>
    <mergeCell ref="E4:I4"/>
    <mergeCell ref="C70:D70"/>
    <mergeCell ref="A5:D5"/>
    <mergeCell ref="A6:I6"/>
    <mergeCell ref="A7:I7"/>
    <mergeCell ref="A8:I8"/>
    <mergeCell ref="A10:A11"/>
    <mergeCell ref="B10:B11"/>
    <mergeCell ref="C10:D11"/>
    <mergeCell ref="E10:F10"/>
    <mergeCell ref="G10:H10"/>
    <mergeCell ref="I10:I11"/>
    <mergeCell ref="C67:I67"/>
    <mergeCell ref="C68:D69"/>
    <mergeCell ref="E68:F68"/>
    <mergeCell ref="G68:H68"/>
    <mergeCell ref="I68:I69"/>
    <mergeCell ref="A78:E78"/>
    <mergeCell ref="F78:H78"/>
    <mergeCell ref="C71:D71"/>
    <mergeCell ref="C72:D72"/>
    <mergeCell ref="C73:D73"/>
    <mergeCell ref="C74:D74"/>
    <mergeCell ref="C75:D75"/>
    <mergeCell ref="E77:I77"/>
  </mergeCells>
  <conditionalFormatting sqref="F12:F66 H12:H66">
    <cfRule type="cellIs" dxfId="13" priority="1" stopIfTrue="1" operator="equal">
      <formula>"SVG"</formula>
    </cfRule>
    <cfRule type="cellIs" dxfId="12" priority="2" stopIfTrue="1" operator="equal">
      <formula>"SVXS"</formula>
    </cfRule>
  </conditionalFormatting>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8"/>
  <sheetViews>
    <sheetView topLeftCell="A52" workbookViewId="0">
      <selection activeCell="G66" sqref="G66:H71"/>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26" t="s">
        <v>134</v>
      </c>
      <c r="B2" s="126"/>
      <c r="C2" s="126"/>
      <c r="D2" s="126"/>
      <c r="E2" s="97" t="s">
        <v>135</v>
      </c>
      <c r="F2" s="97"/>
      <c r="G2" s="97"/>
      <c r="H2" s="97"/>
      <c r="I2" s="97"/>
      <c r="J2" s="3"/>
      <c r="K2" s="3"/>
      <c r="L2" s="3"/>
      <c r="M2" s="3"/>
      <c r="N2" s="3"/>
      <c r="O2" s="3"/>
      <c r="P2" s="3"/>
      <c r="Q2" s="3"/>
      <c r="R2" s="3"/>
      <c r="S2" s="3"/>
      <c r="T2" s="3"/>
    </row>
    <row r="3" spans="1:20" ht="17.100000000000001" customHeight="1">
      <c r="A3" s="97" t="s">
        <v>136</v>
      </c>
      <c r="B3" s="97"/>
      <c r="C3" s="97"/>
      <c r="D3" s="97"/>
      <c r="E3" s="98" t="s">
        <v>137</v>
      </c>
      <c r="F3" s="98"/>
      <c r="G3" s="98"/>
      <c r="H3" s="98"/>
      <c r="I3" s="98"/>
      <c r="J3" s="3"/>
      <c r="K3" s="3"/>
      <c r="L3" s="3"/>
      <c r="M3" s="3"/>
      <c r="N3" s="3"/>
      <c r="O3" s="3"/>
      <c r="P3" s="3"/>
      <c r="Q3" s="3"/>
      <c r="R3" s="3"/>
      <c r="S3" s="3"/>
      <c r="T3" s="3"/>
    </row>
    <row r="4" spans="1:20" ht="17.100000000000001" customHeight="1">
      <c r="A4" s="97" t="s">
        <v>138</v>
      </c>
      <c r="B4" s="97"/>
      <c r="C4" s="97"/>
      <c r="D4" s="97"/>
      <c r="E4" s="96"/>
      <c r="F4" s="96"/>
      <c r="G4" s="96"/>
      <c r="H4" s="96"/>
      <c r="I4" s="96"/>
      <c r="J4" s="3"/>
      <c r="K4" s="3"/>
      <c r="L4" s="3"/>
      <c r="M4" s="3"/>
      <c r="N4" s="3"/>
      <c r="O4" s="3"/>
      <c r="P4" s="3"/>
      <c r="Q4" s="3"/>
      <c r="R4" s="3"/>
      <c r="S4" s="3"/>
      <c r="T4" s="3"/>
    </row>
    <row r="5" spans="1:20" s="49" customFormat="1" ht="12" customHeight="1">
      <c r="A5" s="104"/>
      <c r="B5" s="104"/>
      <c r="C5" s="104"/>
      <c r="D5" s="104"/>
      <c r="E5" s="48"/>
      <c r="J5" s="48"/>
      <c r="K5" s="48"/>
      <c r="L5" s="48"/>
      <c r="M5" s="48"/>
      <c r="N5" s="48"/>
      <c r="O5" s="48"/>
      <c r="P5" s="48"/>
      <c r="Q5" s="48"/>
      <c r="R5" s="48"/>
      <c r="S5" s="48"/>
      <c r="T5" s="48"/>
    </row>
    <row r="6" spans="1:20" ht="24.95" customHeight="1">
      <c r="A6" s="105" t="s">
        <v>139</v>
      </c>
      <c r="B6" s="105"/>
      <c r="C6" s="105"/>
      <c r="D6" s="105"/>
      <c r="E6" s="105"/>
      <c r="F6" s="105"/>
      <c r="G6" s="105"/>
      <c r="H6" s="105"/>
      <c r="I6" s="105"/>
      <c r="J6" s="5"/>
      <c r="K6" s="5"/>
      <c r="L6" s="5"/>
      <c r="M6" s="5"/>
      <c r="N6" s="5"/>
      <c r="O6" s="5"/>
      <c r="P6" s="5"/>
      <c r="Q6" s="5"/>
      <c r="R6" s="5"/>
      <c r="S6" s="5"/>
      <c r="T6" s="5"/>
    </row>
    <row r="7" spans="1:20" s="8" customFormat="1" ht="20.100000000000001" customHeight="1">
      <c r="A7" s="105" t="s">
        <v>955</v>
      </c>
      <c r="B7" s="105"/>
      <c r="C7" s="105"/>
      <c r="D7" s="105"/>
      <c r="E7" s="105"/>
      <c r="F7" s="105"/>
      <c r="G7" s="105"/>
      <c r="H7" s="105"/>
      <c r="I7" s="105"/>
      <c r="J7" s="50"/>
      <c r="K7" s="50"/>
      <c r="L7" s="50"/>
      <c r="M7" s="50"/>
      <c r="N7" s="50"/>
      <c r="O7" s="50"/>
      <c r="P7" s="50"/>
      <c r="Q7" s="50"/>
      <c r="R7" s="50"/>
      <c r="S7" s="50"/>
      <c r="T7" s="50"/>
    </row>
    <row r="8" spans="1:20" s="8" customFormat="1" ht="18" customHeight="1">
      <c r="A8" s="106" t="s">
        <v>502</v>
      </c>
      <c r="B8" s="106"/>
      <c r="C8" s="106"/>
      <c r="D8" s="106"/>
      <c r="E8" s="106"/>
      <c r="F8" s="106"/>
      <c r="G8" s="106"/>
      <c r="H8" s="106"/>
      <c r="I8" s="106"/>
      <c r="J8" s="7"/>
      <c r="K8" s="7"/>
      <c r="L8" s="7"/>
      <c r="M8" s="7"/>
      <c r="N8" s="7"/>
      <c r="O8" s="7"/>
      <c r="P8" s="7"/>
      <c r="Q8" s="7"/>
      <c r="R8" s="7"/>
      <c r="S8" s="7"/>
      <c r="T8" s="7"/>
    </row>
    <row r="9" spans="1:20" s="8" customFormat="1" ht="12" customHeight="1">
      <c r="A9" s="69"/>
      <c r="B9" s="69"/>
      <c r="C9" s="69"/>
      <c r="D9" s="69"/>
      <c r="E9" s="69"/>
      <c r="F9" s="69"/>
      <c r="G9" s="69"/>
      <c r="H9" s="69"/>
      <c r="I9" s="69"/>
      <c r="J9" s="7"/>
      <c r="K9" s="7"/>
      <c r="L9" s="7"/>
      <c r="M9" s="7"/>
      <c r="N9" s="7"/>
      <c r="O9" s="7"/>
      <c r="P9" s="7"/>
      <c r="Q9" s="7"/>
      <c r="R9" s="7"/>
      <c r="S9" s="7"/>
      <c r="T9" s="7"/>
    </row>
    <row r="10" spans="1:20" s="12" customFormat="1" ht="18" customHeight="1">
      <c r="A10" s="107" t="s">
        <v>0</v>
      </c>
      <c r="B10" s="107" t="s">
        <v>140</v>
      </c>
      <c r="C10" s="110" t="s">
        <v>141</v>
      </c>
      <c r="D10" s="111"/>
      <c r="E10" s="114" t="s">
        <v>142</v>
      </c>
      <c r="F10" s="115"/>
      <c r="G10" s="114" t="s">
        <v>143</v>
      </c>
      <c r="H10" s="115"/>
      <c r="I10" s="116" t="s">
        <v>13</v>
      </c>
    </row>
    <row r="11" spans="1:20" s="12" customFormat="1" ht="30" customHeight="1">
      <c r="A11" s="108"/>
      <c r="B11" s="109"/>
      <c r="C11" s="112"/>
      <c r="D11" s="113"/>
      <c r="E11" s="52" t="s">
        <v>144</v>
      </c>
      <c r="F11" s="52" t="s">
        <v>145</v>
      </c>
      <c r="G11" s="52" t="s">
        <v>144</v>
      </c>
      <c r="H11" s="52" t="s">
        <v>145</v>
      </c>
      <c r="I11" s="108"/>
    </row>
    <row r="12" spans="1:20" s="12" customFormat="1" ht="17.45" customHeight="1">
      <c r="A12" s="68">
        <v>1</v>
      </c>
      <c r="B12" s="77" t="s">
        <v>628</v>
      </c>
      <c r="C12" s="81" t="s">
        <v>284</v>
      </c>
      <c r="D12" s="83" t="s">
        <v>170</v>
      </c>
      <c r="E12" s="68"/>
      <c r="F12" s="56" t="str">
        <f>IF(AND(E12&gt;=90),"Xuất sắc",IF(AND(E12&gt;=80),"Tốt",IF(AND(E12&gt;=70),"Khá",IF(AND(E12&gt;=60),"TB",IF(AND(E12&gt;=50),"TB",IF(AND(E12&lt;50),IF(AND(E12&gt;0),"Yếu",IF(AND(E12=0),"Không XL"," "))))))))</f>
        <v>Không XL</v>
      </c>
      <c r="G12" s="68"/>
      <c r="H12" s="56"/>
      <c r="I12" s="57"/>
    </row>
    <row r="13" spans="1:20" s="12" customFormat="1" ht="17.45" customHeight="1">
      <c r="A13" s="68">
        <v>2</v>
      </c>
      <c r="B13" s="77" t="s">
        <v>629</v>
      </c>
      <c r="C13" s="81" t="s">
        <v>630</v>
      </c>
      <c r="D13" s="83" t="s">
        <v>170</v>
      </c>
      <c r="E13" s="68"/>
      <c r="F13" s="66" t="str">
        <f t="shared" ref="F13:F62" si="0">IF(AND(E13&gt;=90),"Xuất sắc",IF(AND(E13&gt;=80),"Tốt",IF(AND(E13&gt;=70),"Khá",IF(AND(E13&gt;=60),"TB",IF(AND(E13&gt;=50),"TB",IF(AND(E13&lt;50),IF(AND(E13&gt;0),"Yếu",IF(AND(E13=0),"Không XL"," "))))))))</f>
        <v>Không XL</v>
      </c>
      <c r="G13" s="68"/>
      <c r="H13" s="66" t="str">
        <f t="shared" ref="H13:H62" si="1">IF(AND(G13&gt;=90),"Xuất sắc",IF(AND(G13&gt;=80),"Tốt",IF(AND(G13&gt;=70),"Khá",IF(AND(G13&gt;=60),"TB",IF(AND(G13&gt;=50),"TB",IF(AND(G13&lt;50),IF(AND(G13&gt;0),"Yếu",IF(AND(G13=0),"Không XL"," "))))))))</f>
        <v>Không XL</v>
      </c>
      <c r="I13" s="57"/>
    </row>
    <row r="14" spans="1:20" s="12" customFormat="1" ht="17.45" customHeight="1">
      <c r="A14" s="68">
        <v>3</v>
      </c>
      <c r="B14" s="77" t="s">
        <v>631</v>
      </c>
      <c r="C14" s="81" t="s">
        <v>632</v>
      </c>
      <c r="D14" s="83" t="s">
        <v>633</v>
      </c>
      <c r="E14" s="68"/>
      <c r="F14" s="66" t="str">
        <f t="shared" si="0"/>
        <v>Không XL</v>
      </c>
      <c r="G14" s="68"/>
      <c r="H14" s="66" t="str">
        <f t="shared" si="1"/>
        <v>Không XL</v>
      </c>
      <c r="I14" s="57"/>
    </row>
    <row r="15" spans="1:20" s="12" customFormat="1" ht="17.45" customHeight="1">
      <c r="A15" s="68">
        <v>4</v>
      </c>
      <c r="B15" s="77" t="s">
        <v>634</v>
      </c>
      <c r="C15" s="81" t="s">
        <v>635</v>
      </c>
      <c r="D15" s="83" t="s">
        <v>176</v>
      </c>
      <c r="E15" s="68"/>
      <c r="F15" s="66" t="str">
        <f t="shared" si="0"/>
        <v>Không XL</v>
      </c>
      <c r="G15" s="68"/>
      <c r="H15" s="66" t="str">
        <f t="shared" si="1"/>
        <v>Không XL</v>
      </c>
      <c r="I15" s="14"/>
    </row>
    <row r="16" spans="1:20" s="12" customFormat="1" ht="17.45" customHeight="1">
      <c r="A16" s="68">
        <v>5</v>
      </c>
      <c r="B16" s="77" t="s">
        <v>636</v>
      </c>
      <c r="C16" s="81" t="s">
        <v>637</v>
      </c>
      <c r="D16" s="83" t="s">
        <v>520</v>
      </c>
      <c r="E16" s="68"/>
      <c r="F16" s="66" t="str">
        <f t="shared" si="0"/>
        <v>Không XL</v>
      </c>
      <c r="G16" s="68"/>
      <c r="H16" s="66" t="str">
        <f t="shared" si="1"/>
        <v>Không XL</v>
      </c>
      <c r="I16" s="14"/>
    </row>
    <row r="17" spans="1:9" s="12" customFormat="1">
      <c r="A17" s="68">
        <v>6</v>
      </c>
      <c r="B17" s="77" t="s">
        <v>638</v>
      </c>
      <c r="C17" s="81" t="s">
        <v>639</v>
      </c>
      <c r="D17" s="83" t="s">
        <v>186</v>
      </c>
      <c r="E17" s="68"/>
      <c r="F17" s="66" t="str">
        <f t="shared" si="0"/>
        <v>Không XL</v>
      </c>
      <c r="G17" s="68"/>
      <c r="H17" s="66" t="str">
        <f t="shared" si="1"/>
        <v>Không XL</v>
      </c>
      <c r="I17" s="14"/>
    </row>
    <row r="18" spans="1:9" s="12" customFormat="1">
      <c r="A18" s="68">
        <v>7</v>
      </c>
      <c r="B18" s="77" t="s">
        <v>640</v>
      </c>
      <c r="C18" s="81" t="s">
        <v>641</v>
      </c>
      <c r="D18" s="83" t="s">
        <v>338</v>
      </c>
      <c r="E18" s="68"/>
      <c r="F18" s="66" t="str">
        <f t="shared" si="0"/>
        <v>Không XL</v>
      </c>
      <c r="G18" s="68"/>
      <c r="H18" s="66" t="str">
        <f t="shared" si="1"/>
        <v>Không XL</v>
      </c>
      <c r="I18" s="14"/>
    </row>
    <row r="19" spans="1:9" s="12" customFormat="1">
      <c r="A19" s="68">
        <v>8</v>
      </c>
      <c r="B19" s="77" t="s">
        <v>642</v>
      </c>
      <c r="C19" s="81" t="s">
        <v>643</v>
      </c>
      <c r="D19" s="83" t="s">
        <v>338</v>
      </c>
      <c r="E19" s="68"/>
      <c r="F19" s="66" t="str">
        <f t="shared" si="0"/>
        <v>Không XL</v>
      </c>
      <c r="G19" s="68"/>
      <c r="H19" s="66" t="str">
        <f t="shared" si="1"/>
        <v>Không XL</v>
      </c>
      <c r="I19" s="14"/>
    </row>
    <row r="20" spans="1:9" s="12" customFormat="1">
      <c r="A20" s="68">
        <v>9</v>
      </c>
      <c r="B20" s="77" t="s">
        <v>644</v>
      </c>
      <c r="C20" s="81" t="s">
        <v>645</v>
      </c>
      <c r="D20" s="83" t="s">
        <v>533</v>
      </c>
      <c r="E20" s="68"/>
      <c r="F20" s="66" t="str">
        <f t="shared" si="0"/>
        <v>Không XL</v>
      </c>
      <c r="G20" s="68"/>
      <c r="H20" s="66" t="str">
        <f t="shared" si="1"/>
        <v>Không XL</v>
      </c>
      <c r="I20" s="57"/>
    </row>
    <row r="21" spans="1:9" s="12" customFormat="1">
      <c r="A21" s="68">
        <v>10</v>
      </c>
      <c r="B21" s="77" t="s">
        <v>646</v>
      </c>
      <c r="C21" s="81" t="s">
        <v>647</v>
      </c>
      <c r="D21" s="83" t="s">
        <v>205</v>
      </c>
      <c r="E21" s="68"/>
      <c r="F21" s="66" t="str">
        <f t="shared" si="0"/>
        <v>Không XL</v>
      </c>
      <c r="G21" s="68"/>
      <c r="H21" s="66" t="str">
        <f t="shared" si="1"/>
        <v>Không XL</v>
      </c>
      <c r="I21" s="57"/>
    </row>
    <row r="22" spans="1:9" s="12" customFormat="1">
      <c r="A22" s="68">
        <v>11</v>
      </c>
      <c r="B22" s="77" t="s">
        <v>648</v>
      </c>
      <c r="C22" s="81" t="s">
        <v>649</v>
      </c>
      <c r="D22" s="83" t="s">
        <v>205</v>
      </c>
      <c r="E22" s="68"/>
      <c r="F22" s="66" t="str">
        <f t="shared" si="0"/>
        <v>Không XL</v>
      </c>
      <c r="G22" s="68"/>
      <c r="H22" s="66" t="str">
        <f t="shared" si="1"/>
        <v>Không XL</v>
      </c>
      <c r="I22" s="57"/>
    </row>
    <row r="23" spans="1:9" s="12" customFormat="1">
      <c r="A23" s="68">
        <v>12</v>
      </c>
      <c r="B23" s="77" t="s">
        <v>650</v>
      </c>
      <c r="C23" s="81" t="s">
        <v>651</v>
      </c>
      <c r="D23" s="83" t="s">
        <v>211</v>
      </c>
      <c r="E23" s="68"/>
      <c r="F23" s="66" t="str">
        <f t="shared" si="0"/>
        <v>Không XL</v>
      </c>
      <c r="G23" s="68"/>
      <c r="H23" s="66" t="str">
        <f t="shared" si="1"/>
        <v>Không XL</v>
      </c>
      <c r="I23" s="14"/>
    </row>
    <row r="24" spans="1:9" s="12" customFormat="1">
      <c r="A24" s="68">
        <v>13</v>
      </c>
      <c r="B24" s="77" t="s">
        <v>652</v>
      </c>
      <c r="C24" s="81" t="s">
        <v>653</v>
      </c>
      <c r="D24" s="83" t="s">
        <v>211</v>
      </c>
      <c r="E24" s="68"/>
      <c r="F24" s="66" t="str">
        <f t="shared" si="0"/>
        <v>Không XL</v>
      </c>
      <c r="G24" s="68"/>
      <c r="H24" s="66" t="str">
        <f t="shared" si="1"/>
        <v>Không XL</v>
      </c>
      <c r="I24" s="14"/>
    </row>
    <row r="25" spans="1:9" s="12" customFormat="1">
      <c r="A25" s="68">
        <v>14</v>
      </c>
      <c r="B25" s="77" t="s">
        <v>654</v>
      </c>
      <c r="C25" s="81" t="s">
        <v>655</v>
      </c>
      <c r="D25" s="83" t="s">
        <v>214</v>
      </c>
      <c r="E25" s="68"/>
      <c r="F25" s="66" t="str">
        <f t="shared" si="0"/>
        <v>Không XL</v>
      </c>
      <c r="G25" s="68"/>
      <c r="H25" s="66" t="str">
        <f t="shared" si="1"/>
        <v>Không XL</v>
      </c>
      <c r="I25" s="14"/>
    </row>
    <row r="26" spans="1:9" s="12" customFormat="1">
      <c r="A26" s="68">
        <v>15</v>
      </c>
      <c r="B26" s="77" t="s">
        <v>656</v>
      </c>
      <c r="C26" s="81" t="s">
        <v>657</v>
      </c>
      <c r="D26" s="83" t="s">
        <v>214</v>
      </c>
      <c r="E26" s="68"/>
      <c r="F26" s="66" t="str">
        <f t="shared" si="0"/>
        <v>Không XL</v>
      </c>
      <c r="G26" s="68"/>
      <c r="H26" s="66" t="str">
        <f t="shared" si="1"/>
        <v>Không XL</v>
      </c>
      <c r="I26" s="14"/>
    </row>
    <row r="27" spans="1:9" s="12" customFormat="1">
      <c r="A27" s="68">
        <v>16</v>
      </c>
      <c r="B27" s="77" t="s">
        <v>658</v>
      </c>
      <c r="C27" s="81" t="s">
        <v>659</v>
      </c>
      <c r="D27" s="83" t="s">
        <v>660</v>
      </c>
      <c r="E27" s="68"/>
      <c r="F27" s="66" t="str">
        <f t="shared" si="0"/>
        <v>Không XL</v>
      </c>
      <c r="G27" s="68"/>
      <c r="H27" s="66" t="str">
        <f t="shared" si="1"/>
        <v>Không XL</v>
      </c>
      <c r="I27" s="14"/>
    </row>
    <row r="28" spans="1:9" s="12" customFormat="1">
      <c r="A28" s="68">
        <v>17</v>
      </c>
      <c r="B28" s="77" t="s">
        <v>662</v>
      </c>
      <c r="C28" s="81" t="s">
        <v>663</v>
      </c>
      <c r="D28" s="83" t="s">
        <v>560</v>
      </c>
      <c r="E28" s="68"/>
      <c r="F28" s="66" t="str">
        <f t="shared" si="0"/>
        <v>Không XL</v>
      </c>
      <c r="G28" s="68"/>
      <c r="H28" s="66" t="str">
        <f t="shared" si="1"/>
        <v>Không XL</v>
      </c>
      <c r="I28" s="14"/>
    </row>
    <row r="29" spans="1:9" s="12" customFormat="1">
      <c r="A29" s="68">
        <v>18</v>
      </c>
      <c r="B29" s="77" t="s">
        <v>664</v>
      </c>
      <c r="C29" s="81" t="s">
        <v>376</v>
      </c>
      <c r="D29" s="83" t="s">
        <v>228</v>
      </c>
      <c r="E29" s="68"/>
      <c r="F29" s="66" t="str">
        <f t="shared" si="0"/>
        <v>Không XL</v>
      </c>
      <c r="G29" s="68"/>
      <c r="H29" s="66" t="str">
        <f t="shared" si="1"/>
        <v>Không XL</v>
      </c>
      <c r="I29" s="14"/>
    </row>
    <row r="30" spans="1:9" s="12" customFormat="1">
      <c r="A30" s="68">
        <v>19</v>
      </c>
      <c r="B30" s="77" t="s">
        <v>665</v>
      </c>
      <c r="C30" s="81" t="s">
        <v>666</v>
      </c>
      <c r="D30" s="83" t="s">
        <v>231</v>
      </c>
      <c r="E30" s="68"/>
      <c r="F30" s="66" t="str">
        <f t="shared" si="0"/>
        <v>Không XL</v>
      </c>
      <c r="G30" s="68"/>
      <c r="H30" s="66" t="str">
        <f t="shared" si="1"/>
        <v>Không XL</v>
      </c>
      <c r="I30" s="14"/>
    </row>
    <row r="31" spans="1:9" s="12" customFormat="1">
      <c r="A31" s="68">
        <v>20</v>
      </c>
      <c r="B31" s="77" t="s">
        <v>667</v>
      </c>
      <c r="C31" s="81" t="s">
        <v>239</v>
      </c>
      <c r="D31" s="83" t="s">
        <v>231</v>
      </c>
      <c r="E31" s="68"/>
      <c r="F31" s="66" t="str">
        <f t="shared" si="0"/>
        <v>Không XL</v>
      </c>
      <c r="G31" s="68"/>
      <c r="H31" s="66" t="str">
        <f t="shared" si="1"/>
        <v>Không XL</v>
      </c>
      <c r="I31" s="57"/>
    </row>
    <row r="32" spans="1:9" s="12" customFormat="1">
      <c r="A32" s="68">
        <v>21</v>
      </c>
      <c r="B32" s="77" t="s">
        <v>668</v>
      </c>
      <c r="C32" s="81" t="s">
        <v>669</v>
      </c>
      <c r="D32" s="83" t="s">
        <v>359</v>
      </c>
      <c r="E32" s="68"/>
      <c r="F32" s="66" t="str">
        <f t="shared" si="0"/>
        <v>Không XL</v>
      </c>
      <c r="G32" s="68"/>
      <c r="H32" s="66" t="str">
        <f t="shared" si="1"/>
        <v>Không XL</v>
      </c>
      <c r="I32" s="14"/>
    </row>
    <row r="33" spans="1:9" s="12" customFormat="1">
      <c r="A33" s="68">
        <v>22</v>
      </c>
      <c r="B33" s="77" t="s">
        <v>670</v>
      </c>
      <c r="C33" s="81" t="s">
        <v>671</v>
      </c>
      <c r="D33" s="83" t="s">
        <v>234</v>
      </c>
      <c r="E33" s="68"/>
      <c r="F33" s="66" t="str">
        <f t="shared" si="0"/>
        <v>Không XL</v>
      </c>
      <c r="G33" s="68"/>
      <c r="H33" s="66" t="str">
        <f t="shared" si="1"/>
        <v>Không XL</v>
      </c>
      <c r="I33" s="14"/>
    </row>
    <row r="34" spans="1:9" s="12" customFormat="1">
      <c r="A34" s="68">
        <v>23</v>
      </c>
      <c r="B34" s="77" t="s">
        <v>672</v>
      </c>
      <c r="C34" s="81" t="s">
        <v>673</v>
      </c>
      <c r="D34" s="83" t="s">
        <v>237</v>
      </c>
      <c r="E34" s="68"/>
      <c r="F34" s="66" t="str">
        <f t="shared" si="0"/>
        <v>Không XL</v>
      </c>
      <c r="G34" s="68"/>
      <c r="H34" s="66" t="str">
        <f t="shared" si="1"/>
        <v>Không XL</v>
      </c>
      <c r="I34" s="14"/>
    </row>
    <row r="35" spans="1:9" s="12" customFormat="1">
      <c r="A35" s="68">
        <v>24</v>
      </c>
      <c r="B35" s="77" t="s">
        <v>674</v>
      </c>
      <c r="C35" s="81" t="s">
        <v>675</v>
      </c>
      <c r="D35" s="83" t="s">
        <v>237</v>
      </c>
      <c r="E35" s="68"/>
      <c r="F35" s="66" t="str">
        <f t="shared" si="0"/>
        <v>Không XL</v>
      </c>
      <c r="G35" s="68"/>
      <c r="H35" s="66" t="str">
        <f t="shared" si="1"/>
        <v>Không XL</v>
      </c>
      <c r="I35" s="14"/>
    </row>
    <row r="36" spans="1:9" s="12" customFormat="1">
      <c r="A36" s="68">
        <v>25</v>
      </c>
      <c r="B36" s="77" t="s">
        <v>676</v>
      </c>
      <c r="C36" s="81" t="s">
        <v>677</v>
      </c>
      <c r="D36" s="83" t="s">
        <v>678</v>
      </c>
      <c r="E36" s="68"/>
      <c r="F36" s="66" t="str">
        <f t="shared" si="0"/>
        <v>Không XL</v>
      </c>
      <c r="G36" s="68"/>
      <c r="H36" s="66" t="str">
        <f t="shared" si="1"/>
        <v>Không XL</v>
      </c>
      <c r="I36" s="14"/>
    </row>
    <row r="37" spans="1:9" s="12" customFormat="1">
      <c r="A37" s="68">
        <v>26</v>
      </c>
      <c r="B37" s="77" t="s">
        <v>679</v>
      </c>
      <c r="C37" s="81" t="s">
        <v>680</v>
      </c>
      <c r="D37" s="83" t="s">
        <v>243</v>
      </c>
      <c r="E37" s="68"/>
      <c r="F37" s="66" t="str">
        <f t="shared" si="0"/>
        <v>Không XL</v>
      </c>
      <c r="G37" s="68"/>
      <c r="H37" s="66" t="str">
        <f t="shared" si="1"/>
        <v>Không XL</v>
      </c>
      <c r="I37" s="14"/>
    </row>
    <row r="38" spans="1:9" s="12" customFormat="1">
      <c r="A38" s="68">
        <v>27</v>
      </c>
      <c r="B38" s="77" t="s">
        <v>681</v>
      </c>
      <c r="C38" s="81" t="s">
        <v>682</v>
      </c>
      <c r="D38" s="83" t="s">
        <v>246</v>
      </c>
      <c r="E38" s="68"/>
      <c r="F38" s="66" t="str">
        <f t="shared" si="0"/>
        <v>Không XL</v>
      </c>
      <c r="G38" s="68"/>
      <c r="H38" s="66" t="str">
        <f t="shared" si="1"/>
        <v>Không XL</v>
      </c>
      <c r="I38" s="57"/>
    </row>
    <row r="39" spans="1:9" s="12" customFormat="1">
      <c r="A39" s="68">
        <v>28</v>
      </c>
      <c r="B39" s="77" t="s">
        <v>683</v>
      </c>
      <c r="C39" s="81" t="s">
        <v>618</v>
      </c>
      <c r="D39" s="83" t="s">
        <v>684</v>
      </c>
      <c r="E39" s="68"/>
      <c r="F39" s="66" t="str">
        <f t="shared" si="0"/>
        <v>Không XL</v>
      </c>
      <c r="G39" s="68"/>
      <c r="H39" s="66" t="str">
        <f t="shared" si="1"/>
        <v>Không XL</v>
      </c>
      <c r="I39" s="14"/>
    </row>
    <row r="40" spans="1:9" s="12" customFormat="1">
      <c r="A40" s="68">
        <v>29</v>
      </c>
      <c r="B40" s="77" t="s">
        <v>686</v>
      </c>
      <c r="C40" s="81" t="s">
        <v>687</v>
      </c>
      <c r="D40" s="83" t="s">
        <v>470</v>
      </c>
      <c r="E40" s="68"/>
      <c r="F40" s="66" t="str">
        <f t="shared" si="0"/>
        <v>Không XL</v>
      </c>
      <c r="G40" s="68"/>
      <c r="H40" s="66" t="str">
        <f t="shared" si="1"/>
        <v>Không XL</v>
      </c>
      <c r="I40" s="57"/>
    </row>
    <row r="41" spans="1:9" s="12" customFormat="1">
      <c r="A41" s="68">
        <v>30</v>
      </c>
      <c r="B41" s="77" t="s">
        <v>688</v>
      </c>
      <c r="C41" s="81" t="s">
        <v>689</v>
      </c>
      <c r="D41" s="83" t="s">
        <v>264</v>
      </c>
      <c r="E41" s="68"/>
      <c r="F41" s="66" t="str">
        <f t="shared" si="0"/>
        <v>Không XL</v>
      </c>
      <c r="G41" s="68"/>
      <c r="H41" s="66" t="str">
        <f t="shared" si="1"/>
        <v>Không XL</v>
      </c>
      <c r="I41" s="57"/>
    </row>
    <row r="42" spans="1:9" s="12" customFormat="1">
      <c r="A42" s="68">
        <v>31</v>
      </c>
      <c r="B42" s="77" t="s">
        <v>690</v>
      </c>
      <c r="C42" s="81" t="s">
        <v>691</v>
      </c>
      <c r="D42" s="83" t="s">
        <v>270</v>
      </c>
      <c r="E42" s="68"/>
      <c r="F42" s="66" t="str">
        <f t="shared" si="0"/>
        <v>Không XL</v>
      </c>
      <c r="G42" s="68"/>
      <c r="H42" s="66" t="str">
        <f t="shared" si="1"/>
        <v>Không XL</v>
      </c>
      <c r="I42" s="57"/>
    </row>
    <row r="43" spans="1:9" s="12" customFormat="1">
      <c r="A43" s="68">
        <v>32</v>
      </c>
      <c r="B43" s="77" t="s">
        <v>692</v>
      </c>
      <c r="C43" s="81" t="s">
        <v>693</v>
      </c>
      <c r="D43" s="83" t="s">
        <v>694</v>
      </c>
      <c r="E43" s="68"/>
      <c r="F43" s="66" t="str">
        <f t="shared" si="0"/>
        <v>Không XL</v>
      </c>
      <c r="G43" s="68"/>
      <c r="H43" s="66" t="str">
        <f t="shared" si="1"/>
        <v>Không XL</v>
      </c>
      <c r="I43" s="14"/>
    </row>
    <row r="44" spans="1:9" s="12" customFormat="1">
      <c r="A44" s="68">
        <v>33</v>
      </c>
      <c r="B44" s="77" t="s">
        <v>695</v>
      </c>
      <c r="C44" s="81" t="s">
        <v>696</v>
      </c>
      <c r="D44" s="83" t="s">
        <v>694</v>
      </c>
      <c r="E44" s="68"/>
      <c r="F44" s="66" t="str">
        <f t="shared" si="0"/>
        <v>Không XL</v>
      </c>
      <c r="G44" s="68"/>
      <c r="H44" s="66" t="str">
        <f t="shared" si="1"/>
        <v>Không XL</v>
      </c>
      <c r="I44" s="14"/>
    </row>
    <row r="45" spans="1:9" s="12" customFormat="1">
      <c r="A45" s="68">
        <v>34</v>
      </c>
      <c r="B45" s="77" t="s">
        <v>697</v>
      </c>
      <c r="C45" s="81" t="s">
        <v>698</v>
      </c>
      <c r="D45" s="83" t="s">
        <v>273</v>
      </c>
      <c r="E45" s="68"/>
      <c r="F45" s="66" t="str">
        <f t="shared" si="0"/>
        <v>Không XL</v>
      </c>
      <c r="G45" s="68"/>
      <c r="H45" s="66" t="str">
        <f t="shared" si="1"/>
        <v>Không XL</v>
      </c>
      <c r="I45" s="14"/>
    </row>
    <row r="46" spans="1:9" s="12" customFormat="1">
      <c r="A46" s="68">
        <v>35</v>
      </c>
      <c r="B46" s="77" t="s">
        <v>699</v>
      </c>
      <c r="C46" s="81" t="s">
        <v>700</v>
      </c>
      <c r="D46" s="83" t="s">
        <v>590</v>
      </c>
      <c r="E46" s="68"/>
      <c r="F46" s="66" t="str">
        <f t="shared" si="0"/>
        <v>Không XL</v>
      </c>
      <c r="G46" s="68"/>
      <c r="H46" s="66" t="str">
        <f t="shared" si="1"/>
        <v>Không XL</v>
      </c>
      <c r="I46" s="14"/>
    </row>
    <row r="47" spans="1:9" s="12" customFormat="1">
      <c r="A47" s="68">
        <v>36</v>
      </c>
      <c r="B47" s="77" t="s">
        <v>701</v>
      </c>
      <c r="C47" s="81" t="s">
        <v>702</v>
      </c>
      <c r="D47" s="83" t="s">
        <v>397</v>
      </c>
      <c r="E47" s="68"/>
      <c r="F47" s="66" t="str">
        <f t="shared" si="0"/>
        <v>Không XL</v>
      </c>
      <c r="G47" s="68"/>
      <c r="H47" s="66" t="str">
        <f t="shared" si="1"/>
        <v>Không XL</v>
      </c>
      <c r="I47" s="14"/>
    </row>
    <row r="48" spans="1:9" s="12" customFormat="1">
      <c r="A48" s="68">
        <v>37</v>
      </c>
      <c r="B48" s="77" t="s">
        <v>703</v>
      </c>
      <c r="C48" s="81" t="s">
        <v>704</v>
      </c>
      <c r="D48" s="83" t="s">
        <v>397</v>
      </c>
      <c r="E48" s="68"/>
      <c r="F48" s="66" t="str">
        <f t="shared" si="0"/>
        <v>Không XL</v>
      </c>
      <c r="G48" s="68"/>
      <c r="H48" s="66" t="str">
        <f t="shared" si="1"/>
        <v>Không XL</v>
      </c>
      <c r="I48" s="14"/>
    </row>
    <row r="49" spans="1:9" s="12" customFormat="1">
      <c r="A49" s="68">
        <v>38</v>
      </c>
      <c r="B49" s="77" t="s">
        <v>705</v>
      </c>
      <c r="C49" s="81" t="s">
        <v>706</v>
      </c>
      <c r="D49" s="83" t="s">
        <v>287</v>
      </c>
      <c r="E49" s="68"/>
      <c r="F49" s="66" t="str">
        <f t="shared" si="0"/>
        <v>Không XL</v>
      </c>
      <c r="G49" s="68"/>
      <c r="H49" s="66" t="str">
        <f t="shared" si="1"/>
        <v>Không XL</v>
      </c>
      <c r="I49" s="14"/>
    </row>
    <row r="50" spans="1:9" s="12" customFormat="1">
      <c r="A50" s="68">
        <v>39</v>
      </c>
      <c r="B50" s="77" t="s">
        <v>707</v>
      </c>
      <c r="C50" s="81" t="s">
        <v>708</v>
      </c>
      <c r="D50" s="83" t="s">
        <v>709</v>
      </c>
      <c r="E50" s="68"/>
      <c r="F50" s="66" t="str">
        <f t="shared" si="0"/>
        <v>Không XL</v>
      </c>
      <c r="G50" s="68"/>
      <c r="H50" s="66" t="str">
        <f t="shared" si="1"/>
        <v>Không XL</v>
      </c>
      <c r="I50" s="14"/>
    </row>
    <row r="51" spans="1:9" s="12" customFormat="1">
      <c r="A51" s="68">
        <v>40</v>
      </c>
      <c r="B51" s="77" t="s">
        <v>710</v>
      </c>
      <c r="C51" s="81" t="s">
        <v>711</v>
      </c>
      <c r="D51" s="83" t="s">
        <v>292</v>
      </c>
      <c r="E51" s="68"/>
      <c r="F51" s="66" t="str">
        <f t="shared" si="0"/>
        <v>Không XL</v>
      </c>
      <c r="G51" s="68"/>
      <c r="H51" s="66" t="str">
        <f t="shared" si="1"/>
        <v>Không XL</v>
      </c>
      <c r="I51" s="57"/>
    </row>
    <row r="52" spans="1:9" s="12" customFormat="1">
      <c r="A52" s="68">
        <v>41</v>
      </c>
      <c r="B52" s="77" t="s">
        <v>712</v>
      </c>
      <c r="C52" s="81" t="s">
        <v>433</v>
      </c>
      <c r="D52" s="83" t="s">
        <v>292</v>
      </c>
      <c r="E52" s="68"/>
      <c r="F52" s="66" t="str">
        <f t="shared" si="0"/>
        <v>Không XL</v>
      </c>
      <c r="G52" s="68"/>
      <c r="H52" s="66" t="str">
        <f t="shared" si="1"/>
        <v>Không XL</v>
      </c>
      <c r="I52" s="14"/>
    </row>
    <row r="53" spans="1:9" s="12" customFormat="1">
      <c r="A53" s="68">
        <v>42</v>
      </c>
      <c r="B53" s="77" t="s">
        <v>714</v>
      </c>
      <c r="C53" s="81" t="s">
        <v>715</v>
      </c>
      <c r="D53" s="83" t="s">
        <v>713</v>
      </c>
      <c r="E53" s="68"/>
      <c r="F53" s="66" t="str">
        <f t="shared" si="0"/>
        <v>Không XL</v>
      </c>
      <c r="G53" s="68"/>
      <c r="H53" s="66" t="str">
        <f t="shared" si="1"/>
        <v>Không XL</v>
      </c>
      <c r="I53" s="14"/>
    </row>
    <row r="54" spans="1:9" s="12" customFormat="1">
      <c r="A54" s="68">
        <v>43</v>
      </c>
      <c r="B54" s="77" t="s">
        <v>716</v>
      </c>
      <c r="C54" s="81" t="s">
        <v>407</v>
      </c>
      <c r="D54" s="83" t="s">
        <v>300</v>
      </c>
      <c r="E54" s="68"/>
      <c r="F54" s="66" t="str">
        <f t="shared" si="0"/>
        <v>Không XL</v>
      </c>
      <c r="G54" s="68"/>
      <c r="H54" s="66" t="str">
        <f t="shared" si="1"/>
        <v>Không XL</v>
      </c>
      <c r="I54" s="14"/>
    </row>
    <row r="55" spans="1:9" s="12" customFormat="1">
      <c r="A55" s="68">
        <v>44</v>
      </c>
      <c r="B55" s="77" t="s">
        <v>717</v>
      </c>
      <c r="C55" s="81" t="s">
        <v>248</v>
      </c>
      <c r="D55" s="83" t="s">
        <v>300</v>
      </c>
      <c r="E55" s="68"/>
      <c r="F55" s="66" t="str">
        <f t="shared" si="0"/>
        <v>Không XL</v>
      </c>
      <c r="G55" s="68"/>
      <c r="H55" s="66" t="str">
        <f t="shared" si="1"/>
        <v>Không XL</v>
      </c>
      <c r="I55" s="14"/>
    </row>
    <row r="56" spans="1:9" s="12" customFormat="1">
      <c r="A56" s="68">
        <v>45</v>
      </c>
      <c r="B56" s="77" t="s">
        <v>718</v>
      </c>
      <c r="C56" s="81" t="s">
        <v>719</v>
      </c>
      <c r="D56" s="83" t="s">
        <v>720</v>
      </c>
      <c r="E56" s="68"/>
      <c r="F56" s="66" t="str">
        <f t="shared" si="0"/>
        <v>Không XL</v>
      </c>
      <c r="G56" s="68"/>
      <c r="H56" s="66" t="str">
        <f t="shared" si="1"/>
        <v>Không XL</v>
      </c>
      <c r="I56" s="14"/>
    </row>
    <row r="57" spans="1:9" s="12" customFormat="1">
      <c r="A57" s="68">
        <v>46</v>
      </c>
      <c r="B57" s="77" t="s">
        <v>721</v>
      </c>
      <c r="C57" s="81" t="s">
        <v>722</v>
      </c>
      <c r="D57" s="83" t="s">
        <v>306</v>
      </c>
      <c r="E57" s="68"/>
      <c r="F57" s="66" t="str">
        <f t="shared" si="0"/>
        <v>Không XL</v>
      </c>
      <c r="G57" s="68"/>
      <c r="H57" s="66" t="str">
        <f t="shared" si="1"/>
        <v>Không XL</v>
      </c>
      <c r="I57" s="14"/>
    </row>
    <row r="58" spans="1:9" s="12" customFormat="1">
      <c r="A58" s="68">
        <v>47</v>
      </c>
      <c r="B58" s="77" t="s">
        <v>723</v>
      </c>
      <c r="C58" s="81" t="s">
        <v>724</v>
      </c>
      <c r="D58" s="83" t="s">
        <v>306</v>
      </c>
      <c r="E58" s="68"/>
      <c r="F58" s="66" t="str">
        <f t="shared" si="0"/>
        <v>Không XL</v>
      </c>
      <c r="G58" s="68"/>
      <c r="H58" s="66" t="str">
        <f t="shared" si="1"/>
        <v>Không XL</v>
      </c>
      <c r="I58" s="57"/>
    </row>
    <row r="59" spans="1:9" s="12" customFormat="1">
      <c r="A59" s="68">
        <v>48</v>
      </c>
      <c r="B59" s="77" t="s">
        <v>725</v>
      </c>
      <c r="C59" s="81" t="s">
        <v>614</v>
      </c>
      <c r="D59" s="83" t="s">
        <v>726</v>
      </c>
      <c r="E59" s="68"/>
      <c r="F59" s="66" t="str">
        <f t="shared" si="0"/>
        <v>Không XL</v>
      </c>
      <c r="G59" s="68"/>
      <c r="H59" s="66" t="str">
        <f t="shared" si="1"/>
        <v>Không XL</v>
      </c>
      <c r="I59" s="14"/>
    </row>
    <row r="60" spans="1:9" s="12" customFormat="1">
      <c r="A60" s="68">
        <v>49</v>
      </c>
      <c r="B60" s="77" t="s">
        <v>727</v>
      </c>
      <c r="C60" s="81" t="s">
        <v>728</v>
      </c>
      <c r="D60" s="83" t="s">
        <v>729</v>
      </c>
      <c r="E60" s="68"/>
      <c r="F60" s="66" t="str">
        <f t="shared" si="0"/>
        <v>Không XL</v>
      </c>
      <c r="G60" s="68"/>
      <c r="H60" s="66" t="str">
        <f t="shared" si="1"/>
        <v>Không XL</v>
      </c>
      <c r="I60" s="57"/>
    </row>
    <row r="61" spans="1:9" s="12" customFormat="1">
      <c r="A61" s="68">
        <v>50</v>
      </c>
      <c r="B61" s="77" t="s">
        <v>730</v>
      </c>
      <c r="C61" s="81" t="s">
        <v>282</v>
      </c>
      <c r="D61" s="83" t="s">
        <v>731</v>
      </c>
      <c r="E61" s="68"/>
      <c r="F61" s="66" t="str">
        <f t="shared" si="0"/>
        <v>Không XL</v>
      </c>
      <c r="G61" s="68"/>
      <c r="H61" s="66" t="str">
        <f t="shared" si="1"/>
        <v>Không XL</v>
      </c>
      <c r="I61" s="57"/>
    </row>
    <row r="62" spans="1:9" s="12" customFormat="1">
      <c r="A62" s="68">
        <v>51</v>
      </c>
      <c r="B62" s="77" t="s">
        <v>732</v>
      </c>
      <c r="C62" s="81" t="s">
        <v>733</v>
      </c>
      <c r="D62" s="83" t="s">
        <v>734</v>
      </c>
      <c r="E62" s="68"/>
      <c r="F62" s="66" t="str">
        <f t="shared" si="0"/>
        <v>Không XL</v>
      </c>
      <c r="G62" s="68"/>
      <c r="H62" s="66" t="str">
        <f t="shared" si="1"/>
        <v>Không XL</v>
      </c>
      <c r="I62" s="57"/>
    </row>
    <row r="63" spans="1:9" ht="15.75">
      <c r="A63" s="46"/>
      <c r="B63" s="46"/>
      <c r="C63" s="117" t="s">
        <v>146</v>
      </c>
      <c r="D63" s="117"/>
      <c r="E63" s="117"/>
      <c r="F63" s="117"/>
      <c r="G63" s="117"/>
      <c r="H63" s="117"/>
      <c r="I63" s="117"/>
    </row>
    <row r="64" spans="1:9">
      <c r="C64" s="118" t="s">
        <v>147</v>
      </c>
      <c r="D64" s="119"/>
      <c r="E64" s="122" t="s">
        <v>142</v>
      </c>
      <c r="F64" s="123"/>
      <c r="G64" s="122" t="s">
        <v>143</v>
      </c>
      <c r="H64" s="123"/>
      <c r="I64" s="124" t="s">
        <v>13</v>
      </c>
    </row>
    <row r="65" spans="1:10" s="12" customFormat="1">
      <c r="C65" s="120"/>
      <c r="D65" s="121"/>
      <c r="E65" s="52" t="s">
        <v>148</v>
      </c>
      <c r="F65" s="19" t="s">
        <v>149</v>
      </c>
      <c r="G65" s="52" t="s">
        <v>148</v>
      </c>
      <c r="H65" s="19" t="s">
        <v>149</v>
      </c>
      <c r="I65" s="125"/>
    </row>
    <row r="66" spans="1:10">
      <c r="C66" s="99" t="s">
        <v>150</v>
      </c>
      <c r="D66" s="100"/>
      <c r="E66" s="58">
        <f>COUNTIF(F12:F62,"Xuất sắc")</f>
        <v>0</v>
      </c>
      <c r="F66" s="59">
        <f t="shared" ref="F66:F71" si="2">E66*100/$A$62</f>
        <v>0</v>
      </c>
      <c r="G66" s="58"/>
      <c r="H66" s="59"/>
      <c r="I66" s="60"/>
    </row>
    <row r="67" spans="1:10">
      <c r="C67" s="99" t="s">
        <v>151</v>
      </c>
      <c r="D67" s="100"/>
      <c r="E67" s="58">
        <f>COUNTIF(F12:F62,"Tốt")</f>
        <v>0</v>
      </c>
      <c r="F67" s="59">
        <f t="shared" si="2"/>
        <v>0</v>
      </c>
      <c r="G67" s="58"/>
      <c r="H67" s="59"/>
      <c r="I67" s="60"/>
    </row>
    <row r="68" spans="1:10">
      <c r="C68" s="99" t="s">
        <v>152</v>
      </c>
      <c r="D68" s="100"/>
      <c r="E68" s="58">
        <f>COUNTIF(F12:F62,"Khá")</f>
        <v>0</v>
      </c>
      <c r="F68" s="59">
        <f t="shared" si="2"/>
        <v>0</v>
      </c>
      <c r="G68" s="58"/>
      <c r="H68" s="59"/>
      <c r="I68" s="60"/>
    </row>
    <row r="69" spans="1:10">
      <c r="C69" s="99" t="s">
        <v>153</v>
      </c>
      <c r="D69" s="100"/>
      <c r="E69" s="58">
        <f>COUNTIF(F12:F62,"TB")</f>
        <v>0</v>
      </c>
      <c r="F69" s="59">
        <f t="shared" si="2"/>
        <v>0</v>
      </c>
      <c r="G69" s="58"/>
      <c r="H69" s="59"/>
      <c r="I69" s="60"/>
    </row>
    <row r="70" spans="1:10">
      <c r="C70" s="99" t="s">
        <v>154</v>
      </c>
      <c r="D70" s="100"/>
      <c r="E70" s="58">
        <f>COUNTIF(F12:F62,"Yếu")</f>
        <v>0</v>
      </c>
      <c r="F70" s="59">
        <f t="shared" si="2"/>
        <v>0</v>
      </c>
      <c r="G70" s="58"/>
      <c r="H70" s="59"/>
      <c r="I70" s="60"/>
    </row>
    <row r="71" spans="1:10" ht="15.75" thickBot="1">
      <c r="C71" s="101" t="s">
        <v>155</v>
      </c>
      <c r="D71" s="102"/>
      <c r="E71" s="61">
        <f>COUNTIF(F12:F62,"Không XL")</f>
        <v>51</v>
      </c>
      <c r="F71" s="62">
        <f t="shared" si="2"/>
        <v>100</v>
      </c>
      <c r="G71" s="61"/>
      <c r="H71" s="62"/>
      <c r="I71" s="63"/>
    </row>
    <row r="72" spans="1:10">
      <c r="C72" s="67"/>
      <c r="D72" s="67"/>
      <c r="F72" s="64"/>
    </row>
    <row r="73" spans="1:10" ht="15.75">
      <c r="E73" s="103" t="s">
        <v>156</v>
      </c>
      <c r="F73" s="103"/>
      <c r="G73" s="103"/>
      <c r="H73" s="103"/>
      <c r="I73" s="103"/>
    </row>
    <row r="74" spans="1:10">
      <c r="A74" s="96" t="s">
        <v>157</v>
      </c>
      <c r="B74" s="96"/>
      <c r="C74" s="96"/>
      <c r="D74" s="96"/>
      <c r="E74" s="96"/>
      <c r="F74" s="96" t="s">
        <v>142</v>
      </c>
      <c r="G74" s="96"/>
      <c r="H74" s="96"/>
      <c r="I74" s="65" t="s">
        <v>158</v>
      </c>
      <c r="J74" s="65"/>
    </row>
    <row r="78" spans="1:10">
      <c r="A78" s="4">
        <v>1</v>
      </c>
    </row>
  </sheetData>
  <mergeCells count="30">
    <mergeCell ref="A2:D2"/>
    <mergeCell ref="E2:I2"/>
    <mergeCell ref="A3:D3"/>
    <mergeCell ref="E3:I3"/>
    <mergeCell ref="A4:D4"/>
    <mergeCell ref="E4:I4"/>
    <mergeCell ref="C66:D66"/>
    <mergeCell ref="A5:D5"/>
    <mergeCell ref="A6:I6"/>
    <mergeCell ref="A7:I7"/>
    <mergeCell ref="A8:I8"/>
    <mergeCell ref="A10:A11"/>
    <mergeCell ref="B10:B11"/>
    <mergeCell ref="C10:D11"/>
    <mergeCell ref="E10:F10"/>
    <mergeCell ref="G10:H10"/>
    <mergeCell ref="I10:I11"/>
    <mergeCell ref="C63:I63"/>
    <mergeCell ref="C64:D65"/>
    <mergeCell ref="E64:F64"/>
    <mergeCell ref="G64:H64"/>
    <mergeCell ref="I64:I65"/>
    <mergeCell ref="A74:E74"/>
    <mergeCell ref="F74:H74"/>
    <mergeCell ref="C67:D67"/>
    <mergeCell ref="C68:D68"/>
    <mergeCell ref="C69:D69"/>
    <mergeCell ref="C70:D70"/>
    <mergeCell ref="C71:D71"/>
    <mergeCell ref="E73:I73"/>
  </mergeCells>
  <conditionalFormatting sqref="F12:F62 H12:H62">
    <cfRule type="cellIs" dxfId="11" priority="1" stopIfTrue="1" operator="equal">
      <formula>"SVG"</formula>
    </cfRule>
    <cfRule type="cellIs" dxfId="10" priority="2" stopIfTrue="1" operator="equal">
      <formula>"SVXS"</formula>
    </cfRule>
  </conditionalFormatting>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1"/>
  <sheetViews>
    <sheetView topLeftCell="A41" workbookViewId="0">
      <selection activeCell="H55" sqref="H55"/>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26" t="s">
        <v>134</v>
      </c>
      <c r="B2" s="126"/>
      <c r="C2" s="126"/>
      <c r="D2" s="126"/>
      <c r="E2" s="97" t="s">
        <v>135</v>
      </c>
      <c r="F2" s="97"/>
      <c r="G2" s="97"/>
      <c r="H2" s="97"/>
      <c r="I2" s="97"/>
      <c r="J2" s="3"/>
      <c r="K2" s="3"/>
      <c r="L2" s="3"/>
      <c r="M2" s="3"/>
      <c r="N2" s="3"/>
      <c r="O2" s="3"/>
      <c r="P2" s="3"/>
      <c r="Q2" s="3"/>
      <c r="R2" s="3"/>
      <c r="S2" s="3"/>
      <c r="T2" s="3"/>
    </row>
    <row r="3" spans="1:20" ht="17.100000000000001" customHeight="1">
      <c r="A3" s="97" t="s">
        <v>136</v>
      </c>
      <c r="B3" s="97"/>
      <c r="C3" s="97"/>
      <c r="D3" s="97"/>
      <c r="E3" s="98" t="s">
        <v>137</v>
      </c>
      <c r="F3" s="98"/>
      <c r="G3" s="98"/>
      <c r="H3" s="98"/>
      <c r="I3" s="98"/>
      <c r="J3" s="3"/>
      <c r="K3" s="3"/>
      <c r="L3" s="3"/>
      <c r="M3" s="3"/>
      <c r="N3" s="3"/>
      <c r="O3" s="3"/>
      <c r="P3" s="3"/>
      <c r="Q3" s="3"/>
      <c r="R3" s="3"/>
      <c r="S3" s="3"/>
      <c r="T3" s="3"/>
    </row>
    <row r="4" spans="1:20" ht="17.100000000000001" customHeight="1">
      <c r="A4" s="97" t="s">
        <v>138</v>
      </c>
      <c r="B4" s="97"/>
      <c r="C4" s="97"/>
      <c r="D4" s="97"/>
      <c r="E4" s="96"/>
      <c r="F4" s="96"/>
      <c r="G4" s="96"/>
      <c r="H4" s="96"/>
      <c r="I4" s="96"/>
      <c r="J4" s="3"/>
      <c r="K4" s="3"/>
      <c r="L4" s="3"/>
      <c r="M4" s="3"/>
      <c r="N4" s="3"/>
      <c r="O4" s="3"/>
      <c r="P4" s="3"/>
      <c r="Q4" s="3"/>
      <c r="R4" s="3"/>
      <c r="S4" s="3"/>
      <c r="T4" s="3"/>
    </row>
    <row r="5" spans="1:20" s="49" customFormat="1" ht="12" customHeight="1">
      <c r="A5" s="104"/>
      <c r="B5" s="104"/>
      <c r="C5" s="104"/>
      <c r="D5" s="104"/>
      <c r="E5" s="48"/>
      <c r="J5" s="48"/>
      <c r="K5" s="48"/>
      <c r="L5" s="48"/>
      <c r="M5" s="48"/>
      <c r="N5" s="48"/>
      <c r="O5" s="48"/>
      <c r="P5" s="48"/>
      <c r="Q5" s="48"/>
      <c r="R5" s="48"/>
      <c r="S5" s="48"/>
      <c r="T5" s="48"/>
    </row>
    <row r="6" spans="1:20" ht="24.95" customHeight="1">
      <c r="A6" s="105" t="s">
        <v>139</v>
      </c>
      <c r="B6" s="105"/>
      <c r="C6" s="105"/>
      <c r="D6" s="105"/>
      <c r="E6" s="105"/>
      <c r="F6" s="105"/>
      <c r="G6" s="105"/>
      <c r="H6" s="105"/>
      <c r="I6" s="105"/>
      <c r="J6" s="5"/>
      <c r="K6" s="5"/>
      <c r="L6" s="5"/>
      <c r="M6" s="5"/>
      <c r="N6" s="5"/>
      <c r="O6" s="5"/>
      <c r="P6" s="5"/>
      <c r="Q6" s="5"/>
      <c r="R6" s="5"/>
      <c r="S6" s="5"/>
      <c r="T6" s="5"/>
    </row>
    <row r="7" spans="1:20" s="8" customFormat="1" ht="20.100000000000001" customHeight="1">
      <c r="A7" s="105" t="s">
        <v>955</v>
      </c>
      <c r="B7" s="105"/>
      <c r="C7" s="105"/>
      <c r="D7" s="105"/>
      <c r="E7" s="105"/>
      <c r="F7" s="105"/>
      <c r="G7" s="105"/>
      <c r="H7" s="105"/>
      <c r="I7" s="105"/>
      <c r="J7" s="50"/>
      <c r="K7" s="50"/>
      <c r="L7" s="50"/>
      <c r="M7" s="50"/>
      <c r="N7" s="50"/>
      <c r="O7" s="50"/>
      <c r="P7" s="50"/>
      <c r="Q7" s="50"/>
      <c r="R7" s="50"/>
      <c r="S7" s="50"/>
      <c r="T7" s="50"/>
    </row>
    <row r="8" spans="1:20" s="8" customFormat="1" ht="18" customHeight="1">
      <c r="A8" s="106" t="s">
        <v>503</v>
      </c>
      <c r="B8" s="106"/>
      <c r="C8" s="106"/>
      <c r="D8" s="106"/>
      <c r="E8" s="106"/>
      <c r="F8" s="106"/>
      <c r="G8" s="106"/>
      <c r="H8" s="106"/>
      <c r="I8" s="106"/>
      <c r="J8" s="7"/>
      <c r="K8" s="7"/>
      <c r="L8" s="7"/>
      <c r="M8" s="7"/>
      <c r="N8" s="7"/>
      <c r="O8" s="7"/>
      <c r="P8" s="7"/>
      <c r="Q8" s="7"/>
      <c r="R8" s="7"/>
      <c r="S8" s="7"/>
      <c r="T8" s="7"/>
    </row>
    <row r="9" spans="1:20" s="8" customFormat="1" ht="12" customHeight="1">
      <c r="A9" s="69"/>
      <c r="B9" s="69"/>
      <c r="C9" s="69"/>
      <c r="D9" s="69"/>
      <c r="E9" s="69"/>
      <c r="F9" s="69"/>
      <c r="G9" s="69"/>
      <c r="H9" s="69"/>
      <c r="I9" s="69"/>
      <c r="J9" s="7"/>
      <c r="K9" s="7"/>
      <c r="L9" s="7"/>
      <c r="M9" s="7"/>
      <c r="N9" s="7"/>
      <c r="O9" s="7"/>
      <c r="P9" s="7"/>
      <c r="Q9" s="7"/>
      <c r="R9" s="7"/>
      <c r="S9" s="7"/>
      <c r="T9" s="7"/>
    </row>
    <row r="10" spans="1:20" s="12" customFormat="1" ht="18" customHeight="1">
      <c r="A10" s="107" t="s">
        <v>0</v>
      </c>
      <c r="B10" s="107" t="s">
        <v>140</v>
      </c>
      <c r="C10" s="110" t="s">
        <v>141</v>
      </c>
      <c r="D10" s="111"/>
      <c r="E10" s="114" t="s">
        <v>142</v>
      </c>
      <c r="F10" s="115"/>
      <c r="G10" s="114" t="s">
        <v>143</v>
      </c>
      <c r="H10" s="115"/>
      <c r="I10" s="116" t="s">
        <v>13</v>
      </c>
    </row>
    <row r="11" spans="1:20" s="12" customFormat="1" ht="30" customHeight="1">
      <c r="A11" s="108"/>
      <c r="B11" s="109"/>
      <c r="C11" s="112"/>
      <c r="D11" s="113"/>
      <c r="E11" s="52" t="s">
        <v>144</v>
      </c>
      <c r="F11" s="52" t="s">
        <v>145</v>
      </c>
      <c r="G11" s="52" t="s">
        <v>144</v>
      </c>
      <c r="H11" s="52" t="s">
        <v>145</v>
      </c>
      <c r="I11" s="108"/>
    </row>
    <row r="12" spans="1:20" s="12" customFormat="1" ht="17.45" customHeight="1">
      <c r="A12" s="68">
        <v>1</v>
      </c>
      <c r="B12" s="75" t="s">
        <v>735</v>
      </c>
      <c r="C12" s="81" t="s">
        <v>736</v>
      </c>
      <c r="D12" s="83" t="s">
        <v>170</v>
      </c>
      <c r="E12" s="68"/>
      <c r="F12" s="56" t="str">
        <f>IF(AND(E12&gt;=90),"Xuất sắc",IF(AND(E12&gt;=80),"Tốt",IF(AND(E12&gt;=70),"Khá",IF(AND(E12&gt;=60),"TB",IF(AND(E12&gt;=50),"TB",IF(AND(E12&lt;50),IF(AND(E12&gt;0),"Yếu",IF(AND(E12=0),"Không XL"," "))))))))</f>
        <v>Không XL</v>
      </c>
      <c r="G12" s="68"/>
      <c r="H12" s="56" t="str">
        <f>IF(AND(G12&gt;=90),"Xuất sắc",IF(AND(G12&gt;=80),"Tốt",IF(AND(G12&gt;=70),"Khá",IF(AND(G12&gt;=60),"TB",IF(AND(G12&gt;=50),"TB",IF(AND(G12&lt;50),IF(AND(G12&gt;0),"Yếu",IF(AND(G12=0),"Không XL"," "))))))))</f>
        <v>Không XL</v>
      </c>
      <c r="I12" s="57"/>
    </row>
    <row r="13" spans="1:20" s="12" customFormat="1" ht="17.45" customHeight="1">
      <c r="A13" s="68">
        <v>2</v>
      </c>
      <c r="B13" s="75" t="s">
        <v>737</v>
      </c>
      <c r="C13" s="81" t="s">
        <v>738</v>
      </c>
      <c r="D13" s="83" t="s">
        <v>739</v>
      </c>
      <c r="E13" s="68"/>
      <c r="F13" s="66" t="str">
        <f t="shared" ref="F13:F45" si="0">IF(AND(E13&gt;=90),"Xuất sắc",IF(AND(E13&gt;=80),"Tốt",IF(AND(E13&gt;=70),"Khá",IF(AND(E13&gt;=60),"TB",IF(AND(E13&gt;=50),"TB",IF(AND(E13&lt;50),IF(AND(E13&gt;0),"Yếu",IF(AND(E13=0),"Không XL"," "))))))))</f>
        <v>Không XL</v>
      </c>
      <c r="G13" s="68"/>
      <c r="H13" s="66" t="str">
        <f t="shared" ref="H13:H45" si="1">IF(AND(G13&gt;=90),"Xuất sắc",IF(AND(G13&gt;=80),"Tốt",IF(AND(G13&gt;=70),"Khá",IF(AND(G13&gt;=60),"TB",IF(AND(G13&gt;=50),"TB",IF(AND(G13&lt;50),IF(AND(G13&gt;0),"Yếu",IF(AND(G13=0),"Không XL"," "))))))))</f>
        <v>Không XL</v>
      </c>
      <c r="I13" s="57"/>
    </row>
    <row r="14" spans="1:20" s="12" customFormat="1" ht="17.45" customHeight="1">
      <c r="A14" s="68">
        <v>3</v>
      </c>
      <c r="B14" s="75" t="s">
        <v>740</v>
      </c>
      <c r="C14" s="81" t="s">
        <v>358</v>
      </c>
      <c r="D14" s="83" t="s">
        <v>176</v>
      </c>
      <c r="E14" s="68"/>
      <c r="F14" s="66" t="str">
        <f t="shared" si="0"/>
        <v>Không XL</v>
      </c>
      <c r="G14" s="68"/>
      <c r="H14" s="66" t="str">
        <f t="shared" si="1"/>
        <v>Không XL</v>
      </c>
      <c r="I14" s="57"/>
    </row>
    <row r="15" spans="1:20" s="12" customFormat="1" ht="17.45" customHeight="1">
      <c r="A15" s="68">
        <v>4</v>
      </c>
      <c r="B15" s="75" t="s">
        <v>741</v>
      </c>
      <c r="C15" s="81" t="s">
        <v>254</v>
      </c>
      <c r="D15" s="83" t="s">
        <v>186</v>
      </c>
      <c r="E15" s="68"/>
      <c r="F15" s="66" t="str">
        <f t="shared" si="0"/>
        <v>Không XL</v>
      </c>
      <c r="G15" s="68"/>
      <c r="H15" s="66" t="str">
        <f t="shared" si="1"/>
        <v>Không XL</v>
      </c>
      <c r="I15" s="14"/>
    </row>
    <row r="16" spans="1:20" s="12" customFormat="1" ht="17.45" customHeight="1">
      <c r="A16" s="68">
        <v>5</v>
      </c>
      <c r="B16" s="75" t="s">
        <v>742</v>
      </c>
      <c r="C16" s="81" t="s">
        <v>418</v>
      </c>
      <c r="D16" s="83" t="s">
        <v>186</v>
      </c>
      <c r="E16" s="68"/>
      <c r="F16" s="66" t="str">
        <f t="shared" si="0"/>
        <v>Không XL</v>
      </c>
      <c r="G16" s="68"/>
      <c r="H16" s="66" t="str">
        <f t="shared" si="1"/>
        <v>Không XL</v>
      </c>
      <c r="I16" s="14"/>
    </row>
    <row r="17" spans="1:9" s="12" customFormat="1">
      <c r="A17" s="68">
        <v>6</v>
      </c>
      <c r="B17" s="75" t="s">
        <v>743</v>
      </c>
      <c r="C17" s="81" t="s">
        <v>347</v>
      </c>
      <c r="D17" s="83" t="s">
        <v>211</v>
      </c>
      <c r="E17" s="68"/>
      <c r="F17" s="66" t="str">
        <f t="shared" si="0"/>
        <v>Không XL</v>
      </c>
      <c r="G17" s="68"/>
      <c r="H17" s="66" t="str">
        <f t="shared" si="1"/>
        <v>Không XL</v>
      </c>
      <c r="I17" s="14"/>
    </row>
    <row r="18" spans="1:9" s="12" customFormat="1">
      <c r="A18" s="68">
        <v>7</v>
      </c>
      <c r="B18" s="75" t="s">
        <v>744</v>
      </c>
      <c r="C18" s="81" t="s">
        <v>745</v>
      </c>
      <c r="D18" s="83" t="s">
        <v>746</v>
      </c>
      <c r="E18" s="68"/>
      <c r="F18" s="66" t="str">
        <f t="shared" si="0"/>
        <v>Không XL</v>
      </c>
      <c r="G18" s="68"/>
      <c r="H18" s="66" t="str">
        <f t="shared" si="1"/>
        <v>Không XL</v>
      </c>
      <c r="I18" s="14"/>
    </row>
    <row r="19" spans="1:9" s="12" customFormat="1">
      <c r="A19" s="68">
        <v>8</v>
      </c>
      <c r="B19" s="75" t="s">
        <v>747</v>
      </c>
      <c r="C19" s="81" t="s">
        <v>748</v>
      </c>
      <c r="D19" s="83" t="s">
        <v>749</v>
      </c>
      <c r="E19" s="68"/>
      <c r="F19" s="66" t="str">
        <f t="shared" si="0"/>
        <v>Không XL</v>
      </c>
      <c r="G19" s="68"/>
      <c r="H19" s="66" t="str">
        <f t="shared" si="1"/>
        <v>Không XL</v>
      </c>
      <c r="I19" s="14"/>
    </row>
    <row r="20" spans="1:9" s="12" customFormat="1">
      <c r="A20" s="68">
        <v>9</v>
      </c>
      <c r="B20" s="75" t="s">
        <v>750</v>
      </c>
      <c r="C20" s="81" t="s">
        <v>485</v>
      </c>
      <c r="D20" s="83" t="s">
        <v>219</v>
      </c>
      <c r="E20" s="68"/>
      <c r="F20" s="66" t="str">
        <f t="shared" si="0"/>
        <v>Không XL</v>
      </c>
      <c r="G20" s="68"/>
      <c r="H20" s="66" t="str">
        <f t="shared" si="1"/>
        <v>Không XL</v>
      </c>
      <c r="I20" s="57"/>
    </row>
    <row r="21" spans="1:9" s="12" customFormat="1">
      <c r="A21" s="68">
        <v>10</v>
      </c>
      <c r="B21" s="75" t="s">
        <v>751</v>
      </c>
      <c r="C21" s="81" t="s">
        <v>752</v>
      </c>
      <c r="D21" s="83" t="s">
        <v>660</v>
      </c>
      <c r="E21" s="68"/>
      <c r="F21" s="66" t="str">
        <f t="shared" si="0"/>
        <v>Không XL</v>
      </c>
      <c r="G21" s="68"/>
      <c r="H21" s="66" t="str">
        <f t="shared" si="1"/>
        <v>Không XL</v>
      </c>
      <c r="I21" s="57"/>
    </row>
    <row r="22" spans="1:9" s="12" customFormat="1">
      <c r="A22" s="68">
        <v>11</v>
      </c>
      <c r="B22" s="75" t="s">
        <v>753</v>
      </c>
      <c r="C22" s="81" t="s">
        <v>754</v>
      </c>
      <c r="D22" s="83" t="s">
        <v>225</v>
      </c>
      <c r="E22" s="68"/>
      <c r="F22" s="66" t="str">
        <f t="shared" si="0"/>
        <v>Không XL</v>
      </c>
      <c r="G22" s="68"/>
      <c r="H22" s="66" t="str">
        <f t="shared" si="1"/>
        <v>Không XL</v>
      </c>
      <c r="I22" s="57"/>
    </row>
    <row r="23" spans="1:9" s="12" customFormat="1">
      <c r="A23" s="68">
        <v>12</v>
      </c>
      <c r="B23" s="75" t="s">
        <v>755</v>
      </c>
      <c r="C23" s="81" t="s">
        <v>356</v>
      </c>
      <c r="D23" s="83" t="s">
        <v>225</v>
      </c>
      <c r="E23" s="68"/>
      <c r="F23" s="66" t="str">
        <f t="shared" si="0"/>
        <v>Không XL</v>
      </c>
      <c r="G23" s="68"/>
      <c r="H23" s="66" t="str">
        <f t="shared" si="1"/>
        <v>Không XL</v>
      </c>
      <c r="I23" s="14"/>
    </row>
    <row r="24" spans="1:9" s="12" customFormat="1">
      <c r="A24" s="68">
        <v>13</v>
      </c>
      <c r="B24" s="75" t="s">
        <v>756</v>
      </c>
      <c r="C24" s="81" t="s">
        <v>757</v>
      </c>
      <c r="D24" s="83" t="s">
        <v>758</v>
      </c>
      <c r="E24" s="68"/>
      <c r="F24" s="66" t="str">
        <f t="shared" si="0"/>
        <v>Không XL</v>
      </c>
      <c r="G24" s="68"/>
      <c r="H24" s="66" t="str">
        <f t="shared" si="1"/>
        <v>Không XL</v>
      </c>
      <c r="I24" s="14"/>
    </row>
    <row r="25" spans="1:9" s="12" customFormat="1">
      <c r="A25" s="68">
        <v>14</v>
      </c>
      <c r="B25" s="75" t="s">
        <v>759</v>
      </c>
      <c r="C25" s="81" t="s">
        <v>760</v>
      </c>
      <c r="D25" s="83" t="s">
        <v>761</v>
      </c>
      <c r="E25" s="68"/>
      <c r="F25" s="66" t="str">
        <f t="shared" si="0"/>
        <v>Không XL</v>
      </c>
      <c r="G25" s="68"/>
      <c r="H25" s="66" t="str">
        <f t="shared" si="1"/>
        <v>Không XL</v>
      </c>
      <c r="I25" s="14"/>
    </row>
    <row r="26" spans="1:9" s="12" customFormat="1">
      <c r="A26" s="68">
        <v>15</v>
      </c>
      <c r="B26" s="75" t="s">
        <v>762</v>
      </c>
      <c r="C26" s="81" t="s">
        <v>763</v>
      </c>
      <c r="D26" s="83" t="s">
        <v>234</v>
      </c>
      <c r="E26" s="68"/>
      <c r="F26" s="66" t="str">
        <f t="shared" si="0"/>
        <v>Không XL</v>
      </c>
      <c r="G26" s="68"/>
      <c r="H26" s="66" t="str">
        <f t="shared" si="1"/>
        <v>Không XL</v>
      </c>
      <c r="I26" s="14"/>
    </row>
    <row r="27" spans="1:9" s="12" customFormat="1">
      <c r="A27" s="68">
        <v>16</v>
      </c>
      <c r="B27" s="75" t="s">
        <v>764</v>
      </c>
      <c r="C27" s="81" t="s">
        <v>485</v>
      </c>
      <c r="D27" s="83" t="s">
        <v>234</v>
      </c>
      <c r="E27" s="68"/>
      <c r="F27" s="66" t="str">
        <f t="shared" si="0"/>
        <v>Không XL</v>
      </c>
      <c r="G27" s="68"/>
      <c r="H27" s="66" t="str">
        <f t="shared" si="1"/>
        <v>Không XL</v>
      </c>
      <c r="I27" s="14"/>
    </row>
    <row r="28" spans="1:9" s="12" customFormat="1">
      <c r="A28" s="68">
        <v>17</v>
      </c>
      <c r="B28" s="75" t="s">
        <v>765</v>
      </c>
      <c r="C28" s="81" t="s">
        <v>766</v>
      </c>
      <c r="D28" s="83" t="s">
        <v>234</v>
      </c>
      <c r="E28" s="68"/>
      <c r="F28" s="66" t="str">
        <f t="shared" si="0"/>
        <v>Không XL</v>
      </c>
      <c r="G28" s="68"/>
      <c r="H28" s="66" t="str">
        <f t="shared" si="1"/>
        <v>Không XL</v>
      </c>
      <c r="I28" s="14"/>
    </row>
    <row r="29" spans="1:9" s="12" customFormat="1">
      <c r="A29" s="68">
        <v>18</v>
      </c>
      <c r="B29" s="75" t="s">
        <v>767</v>
      </c>
      <c r="C29" s="81" t="s">
        <v>768</v>
      </c>
      <c r="D29" s="83" t="s">
        <v>769</v>
      </c>
      <c r="E29" s="68"/>
      <c r="F29" s="66" t="str">
        <f t="shared" si="0"/>
        <v>Không XL</v>
      </c>
      <c r="G29" s="68"/>
      <c r="H29" s="66" t="str">
        <f t="shared" si="1"/>
        <v>Không XL</v>
      </c>
      <c r="I29" s="14"/>
    </row>
    <row r="30" spans="1:9" s="12" customFormat="1">
      <c r="A30" s="68">
        <v>19</v>
      </c>
      <c r="B30" s="75" t="s">
        <v>770</v>
      </c>
      <c r="C30" s="81" t="s">
        <v>771</v>
      </c>
      <c r="D30" s="83" t="s">
        <v>772</v>
      </c>
      <c r="E30" s="68"/>
      <c r="F30" s="66" t="str">
        <f t="shared" si="0"/>
        <v>Không XL</v>
      </c>
      <c r="G30" s="68"/>
      <c r="H30" s="66" t="str">
        <f t="shared" si="1"/>
        <v>Không XL</v>
      </c>
      <c r="I30" s="14"/>
    </row>
    <row r="31" spans="1:9" s="12" customFormat="1">
      <c r="A31" s="68">
        <v>20</v>
      </c>
      <c r="B31" s="75" t="s">
        <v>773</v>
      </c>
      <c r="C31" s="81" t="s">
        <v>774</v>
      </c>
      <c r="D31" s="83" t="s">
        <v>371</v>
      </c>
      <c r="E31" s="68"/>
      <c r="F31" s="66" t="str">
        <f t="shared" si="0"/>
        <v>Không XL</v>
      </c>
      <c r="G31" s="68"/>
      <c r="H31" s="66" t="str">
        <f t="shared" si="1"/>
        <v>Không XL</v>
      </c>
      <c r="I31" s="57"/>
    </row>
    <row r="32" spans="1:9" s="12" customFormat="1">
      <c r="A32" s="68">
        <v>21</v>
      </c>
      <c r="B32" s="75" t="s">
        <v>775</v>
      </c>
      <c r="C32" s="81" t="s">
        <v>776</v>
      </c>
      <c r="D32" s="83" t="s">
        <v>685</v>
      </c>
      <c r="E32" s="68"/>
      <c r="F32" s="66" t="str">
        <f t="shared" si="0"/>
        <v>Không XL</v>
      </c>
      <c r="G32" s="68"/>
      <c r="H32" s="66" t="str">
        <f t="shared" si="1"/>
        <v>Không XL</v>
      </c>
      <c r="I32" s="14"/>
    </row>
    <row r="33" spans="1:9" s="12" customFormat="1">
      <c r="A33" s="68">
        <v>22</v>
      </c>
      <c r="B33" s="75" t="s">
        <v>777</v>
      </c>
      <c r="C33" s="81" t="s">
        <v>778</v>
      </c>
      <c r="D33" s="83" t="s">
        <v>249</v>
      </c>
      <c r="E33" s="68"/>
      <c r="F33" s="66" t="str">
        <f t="shared" si="0"/>
        <v>Không XL</v>
      </c>
      <c r="G33" s="68"/>
      <c r="H33" s="66" t="str">
        <f t="shared" si="1"/>
        <v>Không XL</v>
      </c>
      <c r="I33" s="14"/>
    </row>
    <row r="34" spans="1:9" s="12" customFormat="1">
      <c r="A34" s="68">
        <v>23</v>
      </c>
      <c r="B34" s="75" t="s">
        <v>779</v>
      </c>
      <c r="C34" s="81" t="s">
        <v>780</v>
      </c>
      <c r="D34" s="83" t="s">
        <v>252</v>
      </c>
      <c r="E34" s="68"/>
      <c r="F34" s="66" t="str">
        <f t="shared" si="0"/>
        <v>Không XL</v>
      </c>
      <c r="G34" s="68"/>
      <c r="H34" s="66" t="str">
        <f t="shared" si="1"/>
        <v>Không XL</v>
      </c>
      <c r="I34" s="14"/>
    </row>
    <row r="35" spans="1:9" s="12" customFormat="1">
      <c r="A35" s="68">
        <v>24</v>
      </c>
      <c r="B35" s="75" t="s">
        <v>781</v>
      </c>
      <c r="C35" s="81" t="s">
        <v>669</v>
      </c>
      <c r="D35" s="83" t="s">
        <v>252</v>
      </c>
      <c r="E35" s="68"/>
      <c r="F35" s="66" t="str">
        <f t="shared" si="0"/>
        <v>Không XL</v>
      </c>
      <c r="G35" s="68"/>
      <c r="H35" s="66" t="str">
        <f t="shared" si="1"/>
        <v>Không XL</v>
      </c>
      <c r="I35" s="14"/>
    </row>
    <row r="36" spans="1:9" s="12" customFormat="1">
      <c r="A36" s="68">
        <v>25</v>
      </c>
      <c r="B36" s="75" t="s">
        <v>782</v>
      </c>
      <c r="C36" s="81" t="s">
        <v>783</v>
      </c>
      <c r="D36" s="83" t="s">
        <v>252</v>
      </c>
      <c r="E36" s="68"/>
      <c r="F36" s="66" t="str">
        <f t="shared" si="0"/>
        <v>Không XL</v>
      </c>
      <c r="G36" s="68"/>
      <c r="H36" s="66" t="str">
        <f t="shared" si="1"/>
        <v>Không XL</v>
      </c>
      <c r="I36" s="14"/>
    </row>
    <row r="37" spans="1:9" s="12" customFormat="1">
      <c r="A37" s="68">
        <v>26</v>
      </c>
      <c r="B37" s="75" t="s">
        <v>784</v>
      </c>
      <c r="C37" s="81" t="s">
        <v>785</v>
      </c>
      <c r="D37" s="83" t="s">
        <v>786</v>
      </c>
      <c r="E37" s="68"/>
      <c r="F37" s="66" t="str">
        <f t="shared" si="0"/>
        <v>Không XL</v>
      </c>
      <c r="G37" s="68"/>
      <c r="H37" s="66" t="str">
        <f t="shared" si="1"/>
        <v>Không XL</v>
      </c>
      <c r="I37" s="14"/>
    </row>
    <row r="38" spans="1:9" s="12" customFormat="1">
      <c r="A38" s="68">
        <v>27</v>
      </c>
      <c r="B38" s="75" t="s">
        <v>787</v>
      </c>
      <c r="C38" s="81" t="s">
        <v>788</v>
      </c>
      <c r="D38" s="83" t="s">
        <v>289</v>
      </c>
      <c r="E38" s="68"/>
      <c r="F38" s="66" t="str">
        <f t="shared" si="0"/>
        <v>Không XL</v>
      </c>
      <c r="G38" s="68"/>
      <c r="H38" s="66" t="str">
        <f t="shared" si="1"/>
        <v>Không XL</v>
      </c>
      <c r="I38" s="57"/>
    </row>
    <row r="39" spans="1:9" s="12" customFormat="1">
      <c r="A39" s="68">
        <v>28</v>
      </c>
      <c r="B39" s="75" t="s">
        <v>789</v>
      </c>
      <c r="C39" s="81" t="s">
        <v>790</v>
      </c>
      <c r="D39" s="83" t="s">
        <v>289</v>
      </c>
      <c r="E39" s="68"/>
      <c r="F39" s="66" t="str">
        <f t="shared" si="0"/>
        <v>Không XL</v>
      </c>
      <c r="G39" s="68"/>
      <c r="H39" s="66" t="str">
        <f t="shared" si="1"/>
        <v>Không XL</v>
      </c>
      <c r="I39" s="14"/>
    </row>
    <row r="40" spans="1:9" s="12" customFormat="1">
      <c r="A40" s="68">
        <v>29</v>
      </c>
      <c r="B40" s="75" t="s">
        <v>791</v>
      </c>
      <c r="C40" s="81" t="s">
        <v>485</v>
      </c>
      <c r="D40" s="83" t="s">
        <v>489</v>
      </c>
      <c r="E40" s="68"/>
      <c r="F40" s="66" t="str">
        <f t="shared" si="0"/>
        <v>Không XL</v>
      </c>
      <c r="G40" s="68"/>
      <c r="H40" s="66" t="str">
        <f t="shared" si="1"/>
        <v>Không XL</v>
      </c>
      <c r="I40" s="57"/>
    </row>
    <row r="41" spans="1:9" s="12" customFormat="1">
      <c r="A41" s="68">
        <v>30</v>
      </c>
      <c r="B41" s="75" t="s">
        <v>792</v>
      </c>
      <c r="C41" s="81" t="s">
        <v>793</v>
      </c>
      <c r="D41" s="83" t="s">
        <v>794</v>
      </c>
      <c r="E41" s="68"/>
      <c r="F41" s="66" t="str">
        <f t="shared" si="0"/>
        <v>Không XL</v>
      </c>
      <c r="G41" s="68"/>
      <c r="H41" s="66" t="str">
        <f t="shared" si="1"/>
        <v>Không XL</v>
      </c>
      <c r="I41" s="57"/>
    </row>
    <row r="42" spans="1:9" s="12" customFormat="1">
      <c r="A42" s="68">
        <v>31</v>
      </c>
      <c r="B42" s="75" t="s">
        <v>795</v>
      </c>
      <c r="C42" s="81" t="s">
        <v>457</v>
      </c>
      <c r="D42" s="83" t="s">
        <v>302</v>
      </c>
      <c r="E42" s="68"/>
      <c r="F42" s="66" t="str">
        <f t="shared" si="0"/>
        <v>Không XL</v>
      </c>
      <c r="G42" s="68"/>
      <c r="H42" s="66" t="str">
        <f t="shared" si="1"/>
        <v>Không XL</v>
      </c>
      <c r="I42" s="57"/>
    </row>
    <row r="43" spans="1:9" s="12" customFormat="1">
      <c r="A43" s="68">
        <v>32</v>
      </c>
      <c r="B43" s="75" t="s">
        <v>796</v>
      </c>
      <c r="C43" s="81" t="s">
        <v>797</v>
      </c>
      <c r="D43" s="83" t="s">
        <v>798</v>
      </c>
      <c r="E43" s="68"/>
      <c r="F43" s="66" t="str">
        <f t="shared" si="0"/>
        <v>Không XL</v>
      </c>
      <c r="G43" s="68"/>
      <c r="H43" s="66" t="str">
        <f t="shared" si="1"/>
        <v>Không XL</v>
      </c>
      <c r="I43" s="14"/>
    </row>
    <row r="44" spans="1:9" s="12" customFormat="1">
      <c r="A44" s="68">
        <v>33</v>
      </c>
      <c r="B44" s="75" t="s">
        <v>799</v>
      </c>
      <c r="C44" s="81" t="s">
        <v>579</v>
      </c>
      <c r="D44" s="83" t="s">
        <v>309</v>
      </c>
      <c r="E44" s="68"/>
      <c r="F44" s="66" t="str">
        <f t="shared" si="0"/>
        <v>Không XL</v>
      </c>
      <c r="G44" s="68"/>
      <c r="H44" s="66" t="str">
        <f t="shared" si="1"/>
        <v>Không XL</v>
      </c>
      <c r="I44" s="14"/>
    </row>
    <row r="45" spans="1:9" s="12" customFormat="1">
      <c r="A45" s="68">
        <v>34</v>
      </c>
      <c r="B45" s="75" t="s">
        <v>800</v>
      </c>
      <c r="C45" s="81" t="s">
        <v>254</v>
      </c>
      <c r="D45" s="83" t="s">
        <v>318</v>
      </c>
      <c r="E45" s="68"/>
      <c r="F45" s="66" t="str">
        <f t="shared" si="0"/>
        <v>Không XL</v>
      </c>
      <c r="G45" s="68"/>
      <c r="H45" s="66" t="str">
        <f t="shared" si="1"/>
        <v>Không XL</v>
      </c>
      <c r="I45" s="14"/>
    </row>
    <row r="46" spans="1:9" ht="15.75">
      <c r="A46" s="46"/>
      <c r="B46" s="46"/>
      <c r="C46" s="117" t="s">
        <v>146</v>
      </c>
      <c r="D46" s="117"/>
      <c r="E46" s="117"/>
      <c r="F46" s="117"/>
      <c r="G46" s="117"/>
      <c r="H46" s="117"/>
      <c r="I46" s="117"/>
    </row>
    <row r="47" spans="1:9">
      <c r="C47" s="118" t="s">
        <v>147</v>
      </c>
      <c r="D47" s="119"/>
      <c r="E47" s="122" t="s">
        <v>142</v>
      </c>
      <c r="F47" s="123"/>
      <c r="G47" s="122" t="s">
        <v>143</v>
      </c>
      <c r="H47" s="123"/>
      <c r="I47" s="124" t="s">
        <v>13</v>
      </c>
    </row>
    <row r="48" spans="1:9" s="12" customFormat="1">
      <c r="C48" s="120"/>
      <c r="D48" s="121"/>
      <c r="E48" s="52" t="s">
        <v>148</v>
      </c>
      <c r="F48" s="19" t="s">
        <v>149</v>
      </c>
      <c r="G48" s="52" t="s">
        <v>148</v>
      </c>
      <c r="H48" s="19" t="s">
        <v>149</v>
      </c>
      <c r="I48" s="125"/>
    </row>
    <row r="49" spans="1:10">
      <c r="C49" s="99" t="s">
        <v>150</v>
      </c>
      <c r="D49" s="100"/>
      <c r="E49" s="58">
        <f>COUNTIF(F12:F45,"Xuất sắc")</f>
        <v>0</v>
      </c>
      <c r="F49" s="59">
        <f t="shared" ref="F49:F54" si="2">E49*100/$A$45</f>
        <v>0</v>
      </c>
      <c r="G49" s="58">
        <f>COUNTIF(H12:H45,"Xuất sắc")</f>
        <v>0</v>
      </c>
      <c r="H49" s="59">
        <f t="shared" ref="H49:H54" si="3">G49*100/$A$45</f>
        <v>0</v>
      </c>
      <c r="I49" s="60"/>
    </row>
    <row r="50" spans="1:10">
      <c r="C50" s="99" t="s">
        <v>151</v>
      </c>
      <c r="D50" s="100"/>
      <c r="E50" s="58">
        <f>COUNTIF(F12:F45,"Tốt")</f>
        <v>0</v>
      </c>
      <c r="F50" s="59">
        <f t="shared" si="2"/>
        <v>0</v>
      </c>
      <c r="G50" s="58">
        <f>COUNTIF(H12:H45,"Tốt")</f>
        <v>0</v>
      </c>
      <c r="H50" s="59">
        <f t="shared" si="3"/>
        <v>0</v>
      </c>
      <c r="I50" s="60"/>
    </row>
    <row r="51" spans="1:10">
      <c r="C51" s="99" t="s">
        <v>152</v>
      </c>
      <c r="D51" s="100"/>
      <c r="E51" s="58">
        <f>COUNTIF(F12:F45,"Khá")</f>
        <v>0</v>
      </c>
      <c r="F51" s="59">
        <f t="shared" si="2"/>
        <v>0</v>
      </c>
      <c r="G51" s="58">
        <f>COUNTIF(H12:H45,"Khá")</f>
        <v>0</v>
      </c>
      <c r="H51" s="59">
        <f t="shared" si="3"/>
        <v>0</v>
      </c>
      <c r="I51" s="60"/>
    </row>
    <row r="52" spans="1:10">
      <c r="C52" s="99" t="s">
        <v>153</v>
      </c>
      <c r="D52" s="100"/>
      <c r="E52" s="58">
        <f>COUNTIF(F12:F45,"TB")</f>
        <v>0</v>
      </c>
      <c r="F52" s="59">
        <f t="shared" si="2"/>
        <v>0</v>
      </c>
      <c r="G52" s="58">
        <f>COUNTIF(H12:H45,"TB")</f>
        <v>0</v>
      </c>
      <c r="H52" s="59">
        <f t="shared" si="3"/>
        <v>0</v>
      </c>
      <c r="I52" s="60"/>
    </row>
    <row r="53" spans="1:10">
      <c r="C53" s="99" t="s">
        <v>154</v>
      </c>
      <c r="D53" s="100"/>
      <c r="E53" s="58">
        <f>COUNTIF(F12:F45,"Yếu")</f>
        <v>0</v>
      </c>
      <c r="F53" s="59">
        <f t="shared" si="2"/>
        <v>0</v>
      </c>
      <c r="G53" s="58">
        <f>COUNTIF(H12:H45,"Yếu")</f>
        <v>0</v>
      </c>
      <c r="H53" s="59">
        <f t="shared" si="3"/>
        <v>0</v>
      </c>
      <c r="I53" s="60"/>
    </row>
    <row r="54" spans="1:10" ht="15.75" thickBot="1">
      <c r="C54" s="101" t="s">
        <v>155</v>
      </c>
      <c r="D54" s="102"/>
      <c r="E54" s="61">
        <f>COUNTIF(F12:F45,"Không XL")</f>
        <v>34</v>
      </c>
      <c r="F54" s="62">
        <f t="shared" si="2"/>
        <v>100</v>
      </c>
      <c r="G54" s="61">
        <f>COUNTIF(H12:H45,"Không XL")</f>
        <v>34</v>
      </c>
      <c r="H54" s="62">
        <f t="shared" si="3"/>
        <v>100</v>
      </c>
      <c r="I54" s="63"/>
    </row>
    <row r="55" spans="1:10">
      <c r="C55" s="67"/>
      <c r="D55" s="67"/>
      <c r="F55" s="64"/>
    </row>
    <row r="56" spans="1:10" ht="15.75">
      <c r="E56" s="103" t="s">
        <v>156</v>
      </c>
      <c r="F56" s="103"/>
      <c r="G56" s="103"/>
      <c r="H56" s="103"/>
      <c r="I56" s="103"/>
    </row>
    <row r="57" spans="1:10">
      <c r="A57" s="96" t="s">
        <v>157</v>
      </c>
      <c r="B57" s="96"/>
      <c r="C57" s="96"/>
      <c r="D57" s="96"/>
      <c r="E57" s="96"/>
      <c r="F57" s="96" t="s">
        <v>142</v>
      </c>
      <c r="G57" s="96"/>
      <c r="H57" s="96"/>
      <c r="I57" s="65" t="s">
        <v>158</v>
      </c>
      <c r="J57" s="65"/>
    </row>
    <row r="61" spans="1:10">
      <c r="A61" s="4">
        <v>1</v>
      </c>
    </row>
  </sheetData>
  <mergeCells count="30">
    <mergeCell ref="A2:D2"/>
    <mergeCell ref="E2:I2"/>
    <mergeCell ref="A3:D3"/>
    <mergeCell ref="E3:I3"/>
    <mergeCell ref="A4:D4"/>
    <mergeCell ref="E4:I4"/>
    <mergeCell ref="C49:D49"/>
    <mergeCell ref="A5:D5"/>
    <mergeCell ref="A6:I6"/>
    <mergeCell ref="A7:I7"/>
    <mergeCell ref="A8:I8"/>
    <mergeCell ref="A10:A11"/>
    <mergeCell ref="B10:B11"/>
    <mergeCell ref="C10:D11"/>
    <mergeCell ref="E10:F10"/>
    <mergeCell ref="G10:H10"/>
    <mergeCell ref="I10:I11"/>
    <mergeCell ref="C46:I46"/>
    <mergeCell ref="C47:D48"/>
    <mergeCell ref="E47:F47"/>
    <mergeCell ref="G47:H47"/>
    <mergeCell ref="I47:I48"/>
    <mergeCell ref="A57:E57"/>
    <mergeCell ref="F57:H57"/>
    <mergeCell ref="C50:D50"/>
    <mergeCell ref="C51:D51"/>
    <mergeCell ref="C52:D52"/>
    <mergeCell ref="C53:D53"/>
    <mergeCell ref="C54:D54"/>
    <mergeCell ref="E56:I56"/>
  </mergeCells>
  <conditionalFormatting sqref="F12:F45 H12:H45">
    <cfRule type="cellIs" dxfId="9" priority="1" stopIfTrue="1" operator="equal">
      <formula>"SVG"</formula>
    </cfRule>
    <cfRule type="cellIs" dxfId="8" priority="2" stopIfTrue="1" operator="equal">
      <formula>"SVXS"</formula>
    </cfRule>
  </conditionalFormatting>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7"/>
  <sheetViews>
    <sheetView topLeftCell="A38" workbookViewId="0">
      <selection activeCell="H61" sqref="H61"/>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26" t="s">
        <v>134</v>
      </c>
      <c r="B2" s="126"/>
      <c r="C2" s="126"/>
      <c r="D2" s="126"/>
      <c r="E2" s="97" t="s">
        <v>135</v>
      </c>
      <c r="F2" s="97"/>
      <c r="G2" s="97"/>
      <c r="H2" s="97"/>
      <c r="I2" s="97"/>
      <c r="J2" s="3"/>
      <c r="K2" s="3"/>
      <c r="L2" s="3"/>
      <c r="M2" s="3"/>
      <c r="N2" s="3"/>
      <c r="O2" s="3"/>
      <c r="P2" s="3"/>
      <c r="Q2" s="3"/>
      <c r="R2" s="3"/>
      <c r="S2" s="3"/>
      <c r="T2" s="3"/>
    </row>
    <row r="3" spans="1:20" ht="17.100000000000001" customHeight="1">
      <c r="A3" s="97" t="s">
        <v>136</v>
      </c>
      <c r="B3" s="97"/>
      <c r="C3" s="97"/>
      <c r="D3" s="97"/>
      <c r="E3" s="98" t="s">
        <v>137</v>
      </c>
      <c r="F3" s="98"/>
      <c r="G3" s="98"/>
      <c r="H3" s="98"/>
      <c r="I3" s="98"/>
      <c r="J3" s="3"/>
      <c r="K3" s="3"/>
      <c r="L3" s="3"/>
      <c r="M3" s="3"/>
      <c r="N3" s="3"/>
      <c r="O3" s="3"/>
      <c r="P3" s="3"/>
      <c r="Q3" s="3"/>
      <c r="R3" s="3"/>
      <c r="S3" s="3"/>
      <c r="T3" s="3"/>
    </row>
    <row r="4" spans="1:20" ht="17.100000000000001" customHeight="1">
      <c r="A4" s="97" t="s">
        <v>138</v>
      </c>
      <c r="B4" s="97"/>
      <c r="C4" s="97"/>
      <c r="D4" s="97"/>
      <c r="E4" s="96"/>
      <c r="F4" s="96"/>
      <c r="G4" s="96"/>
      <c r="H4" s="96"/>
      <c r="I4" s="96"/>
      <c r="J4" s="3"/>
      <c r="K4" s="3"/>
      <c r="L4" s="3"/>
      <c r="M4" s="3"/>
      <c r="N4" s="3"/>
      <c r="O4" s="3"/>
      <c r="P4" s="3"/>
      <c r="Q4" s="3"/>
      <c r="R4" s="3"/>
      <c r="S4" s="3"/>
      <c r="T4" s="3"/>
    </row>
    <row r="5" spans="1:20" s="49" customFormat="1" ht="12" customHeight="1">
      <c r="A5" s="104"/>
      <c r="B5" s="104"/>
      <c r="C5" s="104"/>
      <c r="D5" s="104"/>
      <c r="E5" s="48"/>
      <c r="J5" s="48"/>
      <c r="K5" s="48"/>
      <c r="L5" s="48"/>
      <c r="M5" s="48"/>
      <c r="N5" s="48"/>
      <c r="O5" s="48"/>
      <c r="P5" s="48"/>
      <c r="Q5" s="48"/>
      <c r="R5" s="48"/>
      <c r="S5" s="48"/>
      <c r="T5" s="48"/>
    </row>
    <row r="6" spans="1:20" ht="24.95" customHeight="1">
      <c r="A6" s="105" t="s">
        <v>139</v>
      </c>
      <c r="B6" s="105"/>
      <c r="C6" s="105"/>
      <c r="D6" s="105"/>
      <c r="E6" s="105"/>
      <c r="F6" s="105"/>
      <c r="G6" s="105"/>
      <c r="H6" s="105"/>
      <c r="I6" s="105"/>
      <c r="J6" s="5"/>
      <c r="K6" s="5"/>
      <c r="L6" s="5"/>
      <c r="M6" s="5"/>
      <c r="N6" s="5"/>
      <c r="O6" s="5"/>
      <c r="P6" s="5"/>
      <c r="Q6" s="5"/>
      <c r="R6" s="5"/>
      <c r="S6" s="5"/>
      <c r="T6" s="5"/>
    </row>
    <row r="7" spans="1:20" s="8" customFormat="1" ht="20.100000000000001" customHeight="1">
      <c r="A7" s="105" t="s">
        <v>955</v>
      </c>
      <c r="B7" s="105"/>
      <c r="C7" s="105"/>
      <c r="D7" s="105"/>
      <c r="E7" s="105"/>
      <c r="F7" s="105"/>
      <c r="G7" s="105"/>
      <c r="H7" s="105"/>
      <c r="I7" s="105"/>
      <c r="J7" s="50"/>
      <c r="K7" s="50"/>
      <c r="L7" s="50"/>
      <c r="M7" s="50"/>
      <c r="N7" s="50"/>
      <c r="O7" s="50"/>
      <c r="P7" s="50"/>
      <c r="Q7" s="50"/>
      <c r="R7" s="50"/>
      <c r="S7" s="50"/>
      <c r="T7" s="50"/>
    </row>
    <row r="8" spans="1:20" s="8" customFormat="1" ht="18" customHeight="1">
      <c r="A8" s="106" t="s">
        <v>504</v>
      </c>
      <c r="B8" s="106"/>
      <c r="C8" s="106"/>
      <c r="D8" s="106"/>
      <c r="E8" s="106"/>
      <c r="F8" s="106"/>
      <c r="G8" s="106"/>
      <c r="H8" s="106"/>
      <c r="I8" s="106"/>
      <c r="J8" s="7"/>
      <c r="K8" s="7"/>
      <c r="L8" s="7"/>
      <c r="M8" s="7"/>
      <c r="N8" s="7"/>
      <c r="O8" s="7"/>
      <c r="P8" s="7"/>
      <c r="Q8" s="7"/>
      <c r="R8" s="7"/>
      <c r="S8" s="7"/>
      <c r="T8" s="7"/>
    </row>
    <row r="9" spans="1:20" s="8" customFormat="1" ht="12" customHeight="1">
      <c r="A9" s="69"/>
      <c r="B9" s="69"/>
      <c r="C9" s="69"/>
      <c r="D9" s="69"/>
      <c r="E9" s="69"/>
      <c r="F9" s="69"/>
      <c r="G9" s="69"/>
      <c r="H9" s="69"/>
      <c r="I9" s="69"/>
      <c r="J9" s="7"/>
      <c r="K9" s="7"/>
      <c r="L9" s="7"/>
      <c r="M9" s="7"/>
      <c r="N9" s="7"/>
      <c r="O9" s="7"/>
      <c r="P9" s="7"/>
      <c r="Q9" s="7"/>
      <c r="R9" s="7"/>
      <c r="S9" s="7"/>
      <c r="T9" s="7"/>
    </row>
    <row r="10" spans="1:20" s="12" customFormat="1" ht="18" customHeight="1">
      <c r="A10" s="107" t="s">
        <v>0</v>
      </c>
      <c r="B10" s="107" t="s">
        <v>140</v>
      </c>
      <c r="C10" s="110" t="s">
        <v>141</v>
      </c>
      <c r="D10" s="111"/>
      <c r="E10" s="114" t="s">
        <v>142</v>
      </c>
      <c r="F10" s="115"/>
      <c r="G10" s="114" t="s">
        <v>143</v>
      </c>
      <c r="H10" s="115"/>
      <c r="I10" s="116" t="s">
        <v>13</v>
      </c>
    </row>
    <row r="11" spans="1:20" s="12" customFormat="1" ht="30" customHeight="1">
      <c r="A11" s="108"/>
      <c r="B11" s="109"/>
      <c r="C11" s="112"/>
      <c r="D11" s="113"/>
      <c r="E11" s="52" t="s">
        <v>144</v>
      </c>
      <c r="F11" s="52" t="s">
        <v>145</v>
      </c>
      <c r="G11" s="52" t="s">
        <v>144</v>
      </c>
      <c r="H11" s="52" t="s">
        <v>145</v>
      </c>
      <c r="I11" s="108"/>
    </row>
    <row r="12" spans="1:20" s="12" customFormat="1" ht="17.45" customHeight="1">
      <c r="A12" s="68">
        <v>1</v>
      </c>
      <c r="B12" s="78" t="s">
        <v>801</v>
      </c>
      <c r="C12" s="81" t="s">
        <v>485</v>
      </c>
      <c r="D12" s="83" t="s">
        <v>164</v>
      </c>
      <c r="E12" s="68"/>
      <c r="F12" s="56" t="str">
        <f>IF(AND(E12&gt;=90),"Xuất sắc",IF(AND(E12&gt;=80),"Tốt",IF(AND(E12&gt;=70),"Khá",IF(AND(E12&gt;=60),"TB",IF(AND(E12&gt;=50),"TB",IF(AND(E12&lt;50),IF(AND(E12&gt;0),"Yếu",IF(AND(E12=0),"Không XL"," "))))))))</f>
        <v>Không XL</v>
      </c>
      <c r="G12" s="68"/>
      <c r="H12" s="56" t="str">
        <f>IF(AND(G12&gt;=90),"Xuất sắc",IF(AND(G12&gt;=80),"Tốt",IF(AND(G12&gt;=70),"Khá",IF(AND(G12&gt;=60),"TB",IF(AND(G12&gt;=50),"TB",IF(AND(G12&lt;50),IF(AND(G12&gt;0),"Yếu",IF(AND(G12=0),"Không XL"," "))))))))</f>
        <v>Không XL</v>
      </c>
      <c r="I12" s="57"/>
    </row>
    <row r="13" spans="1:20" s="12" customFormat="1" ht="17.45" customHeight="1">
      <c r="A13" s="68">
        <v>2</v>
      </c>
      <c r="B13" s="78" t="s">
        <v>802</v>
      </c>
      <c r="C13" s="81" t="s">
        <v>803</v>
      </c>
      <c r="D13" s="83" t="s">
        <v>169</v>
      </c>
      <c r="E13" s="68"/>
      <c r="F13" s="66" t="str">
        <f t="shared" ref="F13:F51" si="0">IF(AND(E13&gt;=90),"Xuất sắc",IF(AND(E13&gt;=80),"Tốt",IF(AND(E13&gt;=70),"Khá",IF(AND(E13&gt;=60),"TB",IF(AND(E13&gt;=50),"TB",IF(AND(E13&lt;50),IF(AND(E13&gt;0),"Yếu",IF(AND(E13=0),"Không XL"," "))))))))</f>
        <v>Không XL</v>
      </c>
      <c r="G13" s="68"/>
      <c r="H13" s="66" t="str">
        <f t="shared" ref="H13:H51" si="1">IF(AND(G13&gt;=90),"Xuất sắc",IF(AND(G13&gt;=80),"Tốt",IF(AND(G13&gt;=70),"Khá",IF(AND(G13&gt;=60),"TB",IF(AND(G13&gt;=50),"TB",IF(AND(G13&lt;50),IF(AND(G13&gt;0),"Yếu",IF(AND(G13=0),"Không XL"," "))))))))</f>
        <v>Không XL</v>
      </c>
      <c r="I13" s="57"/>
    </row>
    <row r="14" spans="1:20" s="12" customFormat="1" ht="17.45" customHeight="1">
      <c r="A14" s="68">
        <v>3</v>
      </c>
      <c r="B14" s="78" t="s">
        <v>804</v>
      </c>
      <c r="C14" s="81" t="s">
        <v>446</v>
      </c>
      <c r="D14" s="83" t="s">
        <v>169</v>
      </c>
      <c r="E14" s="68"/>
      <c r="F14" s="66" t="str">
        <f t="shared" si="0"/>
        <v>Không XL</v>
      </c>
      <c r="G14" s="68"/>
      <c r="H14" s="66" t="str">
        <f t="shared" si="1"/>
        <v>Không XL</v>
      </c>
      <c r="I14" s="57"/>
    </row>
    <row r="15" spans="1:20" s="12" customFormat="1" ht="17.45" customHeight="1">
      <c r="A15" s="68">
        <v>4</v>
      </c>
      <c r="B15" s="78" t="s">
        <v>805</v>
      </c>
      <c r="C15" s="81" t="s">
        <v>806</v>
      </c>
      <c r="D15" s="83" t="s">
        <v>807</v>
      </c>
      <c r="E15" s="68"/>
      <c r="F15" s="66" t="str">
        <f t="shared" si="0"/>
        <v>Không XL</v>
      </c>
      <c r="G15" s="68"/>
      <c r="H15" s="66" t="str">
        <f t="shared" si="1"/>
        <v>Không XL</v>
      </c>
      <c r="I15" s="14"/>
    </row>
    <row r="16" spans="1:20" s="12" customFormat="1" ht="17.45" customHeight="1">
      <c r="A16" s="68">
        <v>5</v>
      </c>
      <c r="B16" s="78" t="s">
        <v>809</v>
      </c>
      <c r="C16" s="81" t="s">
        <v>269</v>
      </c>
      <c r="D16" s="83" t="s">
        <v>176</v>
      </c>
      <c r="E16" s="68"/>
      <c r="F16" s="66" t="str">
        <f t="shared" si="0"/>
        <v>Không XL</v>
      </c>
      <c r="G16" s="68"/>
      <c r="H16" s="66" t="str">
        <f t="shared" si="1"/>
        <v>Không XL</v>
      </c>
      <c r="I16" s="14"/>
    </row>
    <row r="17" spans="1:9" s="12" customFormat="1">
      <c r="A17" s="68">
        <v>6</v>
      </c>
      <c r="B17" s="78" t="s">
        <v>810</v>
      </c>
      <c r="C17" s="81" t="s">
        <v>811</v>
      </c>
      <c r="D17" s="83" t="s">
        <v>176</v>
      </c>
      <c r="E17" s="68"/>
      <c r="F17" s="66" t="str">
        <f t="shared" si="0"/>
        <v>Không XL</v>
      </c>
      <c r="G17" s="68"/>
      <c r="H17" s="66" t="str">
        <f t="shared" si="1"/>
        <v>Không XL</v>
      </c>
      <c r="I17" s="14"/>
    </row>
    <row r="18" spans="1:9" s="12" customFormat="1">
      <c r="A18" s="68">
        <v>7</v>
      </c>
      <c r="B18" s="78" t="s">
        <v>812</v>
      </c>
      <c r="C18" s="81" t="s">
        <v>813</v>
      </c>
      <c r="D18" s="83" t="s">
        <v>197</v>
      </c>
      <c r="E18" s="68"/>
      <c r="F18" s="66" t="str">
        <f t="shared" si="0"/>
        <v>Không XL</v>
      </c>
      <c r="G18" s="68"/>
      <c r="H18" s="66" t="str">
        <f t="shared" si="1"/>
        <v>Không XL</v>
      </c>
      <c r="I18" s="14"/>
    </row>
    <row r="19" spans="1:9" s="12" customFormat="1">
      <c r="A19" s="68">
        <v>8</v>
      </c>
      <c r="B19" s="78" t="s">
        <v>814</v>
      </c>
      <c r="C19" s="81" t="s">
        <v>815</v>
      </c>
      <c r="D19" s="83" t="s">
        <v>533</v>
      </c>
      <c r="E19" s="68"/>
      <c r="F19" s="66" t="str">
        <f t="shared" si="0"/>
        <v>Không XL</v>
      </c>
      <c r="G19" s="68"/>
      <c r="H19" s="66" t="str">
        <f t="shared" si="1"/>
        <v>Không XL</v>
      </c>
      <c r="I19" s="14"/>
    </row>
    <row r="20" spans="1:9" s="12" customFormat="1">
      <c r="A20" s="68">
        <v>9</v>
      </c>
      <c r="B20" s="78" t="s">
        <v>816</v>
      </c>
      <c r="C20" s="81" t="s">
        <v>766</v>
      </c>
      <c r="D20" s="83" t="s">
        <v>817</v>
      </c>
      <c r="E20" s="68"/>
      <c r="F20" s="66" t="str">
        <f t="shared" si="0"/>
        <v>Không XL</v>
      </c>
      <c r="G20" s="68"/>
      <c r="H20" s="66" t="str">
        <f t="shared" si="1"/>
        <v>Không XL</v>
      </c>
      <c r="I20" s="57"/>
    </row>
    <row r="21" spans="1:9" s="12" customFormat="1">
      <c r="A21" s="68">
        <v>10</v>
      </c>
      <c r="B21" s="78" t="s">
        <v>818</v>
      </c>
      <c r="C21" s="81" t="s">
        <v>819</v>
      </c>
      <c r="D21" s="83" t="s">
        <v>211</v>
      </c>
      <c r="E21" s="68"/>
      <c r="F21" s="66" t="str">
        <f t="shared" si="0"/>
        <v>Không XL</v>
      </c>
      <c r="G21" s="68"/>
      <c r="H21" s="66" t="str">
        <f t="shared" si="1"/>
        <v>Không XL</v>
      </c>
      <c r="I21" s="57"/>
    </row>
    <row r="22" spans="1:9" s="12" customFormat="1">
      <c r="A22" s="68">
        <v>11</v>
      </c>
      <c r="B22" s="78" t="s">
        <v>820</v>
      </c>
      <c r="C22" s="81" t="s">
        <v>821</v>
      </c>
      <c r="D22" s="83" t="s">
        <v>211</v>
      </c>
      <c r="E22" s="68"/>
      <c r="F22" s="66" t="str">
        <f t="shared" si="0"/>
        <v>Không XL</v>
      </c>
      <c r="G22" s="68"/>
      <c r="H22" s="66" t="str">
        <f t="shared" si="1"/>
        <v>Không XL</v>
      </c>
      <c r="I22" s="57"/>
    </row>
    <row r="23" spans="1:9" s="12" customFormat="1">
      <c r="A23" s="68">
        <v>12</v>
      </c>
      <c r="B23" s="78" t="s">
        <v>822</v>
      </c>
      <c r="C23" s="81" t="s">
        <v>823</v>
      </c>
      <c r="D23" s="83" t="s">
        <v>746</v>
      </c>
      <c r="E23" s="68"/>
      <c r="F23" s="66" t="str">
        <f t="shared" si="0"/>
        <v>Không XL</v>
      </c>
      <c r="G23" s="68"/>
      <c r="H23" s="66" t="str">
        <f t="shared" si="1"/>
        <v>Không XL</v>
      </c>
      <c r="I23" s="14"/>
    </row>
    <row r="24" spans="1:9" s="12" customFormat="1">
      <c r="A24" s="68">
        <v>13</v>
      </c>
      <c r="B24" s="78" t="s">
        <v>824</v>
      </c>
      <c r="C24" s="81" t="s">
        <v>825</v>
      </c>
      <c r="D24" s="83" t="s">
        <v>746</v>
      </c>
      <c r="E24" s="68"/>
      <c r="F24" s="66" t="str">
        <f t="shared" si="0"/>
        <v>Không XL</v>
      </c>
      <c r="G24" s="68"/>
      <c r="H24" s="66" t="str">
        <f t="shared" si="1"/>
        <v>Không XL</v>
      </c>
      <c r="I24" s="14"/>
    </row>
    <row r="25" spans="1:9" s="12" customFormat="1">
      <c r="A25" s="68">
        <v>14</v>
      </c>
      <c r="B25" s="78" t="s">
        <v>826</v>
      </c>
      <c r="C25" s="81" t="s">
        <v>766</v>
      </c>
      <c r="D25" s="83" t="s">
        <v>746</v>
      </c>
      <c r="E25" s="68"/>
      <c r="F25" s="66" t="str">
        <f t="shared" si="0"/>
        <v>Không XL</v>
      </c>
      <c r="G25" s="68"/>
      <c r="H25" s="66" t="str">
        <f t="shared" si="1"/>
        <v>Không XL</v>
      </c>
      <c r="I25" s="14"/>
    </row>
    <row r="26" spans="1:9" s="12" customFormat="1">
      <c r="A26" s="68">
        <v>15</v>
      </c>
      <c r="B26" s="78" t="s">
        <v>827</v>
      </c>
      <c r="C26" s="81" t="s">
        <v>828</v>
      </c>
      <c r="D26" s="83" t="s">
        <v>829</v>
      </c>
      <c r="E26" s="68"/>
      <c r="F26" s="66" t="str">
        <f t="shared" si="0"/>
        <v>Không XL</v>
      </c>
      <c r="G26" s="68"/>
      <c r="H26" s="66" t="str">
        <f t="shared" si="1"/>
        <v>Không XL</v>
      </c>
      <c r="I26" s="14"/>
    </row>
    <row r="27" spans="1:9" s="12" customFormat="1">
      <c r="A27" s="68">
        <v>16</v>
      </c>
      <c r="B27" s="78" t="s">
        <v>830</v>
      </c>
      <c r="C27" s="81" t="s">
        <v>831</v>
      </c>
      <c r="D27" s="83" t="s">
        <v>661</v>
      </c>
      <c r="E27" s="68"/>
      <c r="F27" s="66" t="str">
        <f t="shared" si="0"/>
        <v>Không XL</v>
      </c>
      <c r="G27" s="68"/>
      <c r="H27" s="66" t="str">
        <f t="shared" si="1"/>
        <v>Không XL</v>
      </c>
      <c r="I27" s="14"/>
    </row>
    <row r="28" spans="1:9" s="12" customFormat="1">
      <c r="A28" s="68">
        <v>17</v>
      </c>
      <c r="B28" s="78" t="s">
        <v>832</v>
      </c>
      <c r="C28" s="81" t="s">
        <v>833</v>
      </c>
      <c r="D28" s="83" t="s">
        <v>834</v>
      </c>
      <c r="E28" s="68"/>
      <c r="F28" s="66" t="str">
        <f t="shared" si="0"/>
        <v>Không XL</v>
      </c>
      <c r="G28" s="68"/>
      <c r="H28" s="66" t="str">
        <f t="shared" si="1"/>
        <v>Không XL</v>
      </c>
      <c r="I28" s="14"/>
    </row>
    <row r="29" spans="1:9" s="12" customFormat="1">
      <c r="A29" s="68">
        <v>18</v>
      </c>
      <c r="B29" s="78" t="s">
        <v>835</v>
      </c>
      <c r="C29" s="81" t="s">
        <v>836</v>
      </c>
      <c r="D29" s="83" t="s">
        <v>231</v>
      </c>
      <c r="E29" s="68"/>
      <c r="F29" s="66" t="str">
        <f t="shared" si="0"/>
        <v>Không XL</v>
      </c>
      <c r="G29" s="68"/>
      <c r="H29" s="66" t="str">
        <f t="shared" si="1"/>
        <v>Không XL</v>
      </c>
      <c r="I29" s="14"/>
    </row>
    <row r="30" spans="1:9" s="12" customFormat="1">
      <c r="A30" s="68">
        <v>19</v>
      </c>
      <c r="B30" s="78" t="s">
        <v>837</v>
      </c>
      <c r="C30" s="81" t="s">
        <v>838</v>
      </c>
      <c r="D30" s="83" t="s">
        <v>761</v>
      </c>
      <c r="E30" s="68"/>
      <c r="F30" s="66" t="str">
        <f t="shared" si="0"/>
        <v>Không XL</v>
      </c>
      <c r="G30" s="68"/>
      <c r="H30" s="66" t="str">
        <f t="shared" si="1"/>
        <v>Không XL</v>
      </c>
      <c r="I30" s="14"/>
    </row>
    <row r="31" spans="1:9" s="12" customFormat="1">
      <c r="A31" s="68">
        <v>20</v>
      </c>
      <c r="B31" s="78" t="s">
        <v>839</v>
      </c>
      <c r="C31" s="81" t="s">
        <v>840</v>
      </c>
      <c r="D31" s="83" t="s">
        <v>362</v>
      </c>
      <c r="E31" s="68"/>
      <c r="F31" s="66" t="str">
        <f t="shared" si="0"/>
        <v>Không XL</v>
      </c>
      <c r="G31" s="68"/>
      <c r="H31" s="66" t="str">
        <f t="shared" si="1"/>
        <v>Không XL</v>
      </c>
      <c r="I31" s="57"/>
    </row>
    <row r="32" spans="1:9" s="12" customFormat="1">
      <c r="A32" s="68">
        <v>21</v>
      </c>
      <c r="B32" s="78" t="s">
        <v>841</v>
      </c>
      <c r="C32" s="81" t="s">
        <v>407</v>
      </c>
      <c r="D32" s="83" t="s">
        <v>842</v>
      </c>
      <c r="E32" s="68"/>
      <c r="F32" s="66" t="str">
        <f t="shared" si="0"/>
        <v>Không XL</v>
      </c>
      <c r="G32" s="68"/>
      <c r="H32" s="66" t="str">
        <f t="shared" si="1"/>
        <v>Không XL</v>
      </c>
      <c r="I32" s="14"/>
    </row>
    <row r="33" spans="1:9" s="12" customFormat="1">
      <c r="A33" s="68">
        <v>22</v>
      </c>
      <c r="B33" s="78" t="s">
        <v>843</v>
      </c>
      <c r="C33" s="81" t="s">
        <v>803</v>
      </c>
      <c r="D33" s="83" t="s">
        <v>844</v>
      </c>
      <c r="E33" s="68"/>
      <c r="F33" s="66" t="str">
        <f t="shared" si="0"/>
        <v>Không XL</v>
      </c>
      <c r="G33" s="68"/>
      <c r="H33" s="66" t="str">
        <f t="shared" si="1"/>
        <v>Không XL</v>
      </c>
      <c r="I33" s="14"/>
    </row>
    <row r="34" spans="1:9" s="12" customFormat="1">
      <c r="A34" s="68">
        <v>23</v>
      </c>
      <c r="B34" s="78" t="s">
        <v>845</v>
      </c>
      <c r="C34" s="81" t="s">
        <v>846</v>
      </c>
      <c r="D34" s="83" t="s">
        <v>847</v>
      </c>
      <c r="E34" s="68"/>
      <c r="F34" s="66" t="str">
        <f t="shared" si="0"/>
        <v>Không XL</v>
      </c>
      <c r="G34" s="68"/>
      <c r="H34" s="66" t="str">
        <f t="shared" si="1"/>
        <v>Không XL</v>
      </c>
      <c r="I34" s="14"/>
    </row>
    <row r="35" spans="1:9" s="12" customFormat="1">
      <c r="A35" s="68">
        <v>24</v>
      </c>
      <c r="B35" s="78" t="s">
        <v>848</v>
      </c>
      <c r="C35" s="81" t="s">
        <v>558</v>
      </c>
      <c r="D35" s="83" t="s">
        <v>786</v>
      </c>
      <c r="E35" s="68"/>
      <c r="F35" s="66" t="str">
        <f t="shared" si="0"/>
        <v>Không XL</v>
      </c>
      <c r="G35" s="68"/>
      <c r="H35" s="66" t="str">
        <f t="shared" si="1"/>
        <v>Không XL</v>
      </c>
      <c r="I35" s="14"/>
    </row>
    <row r="36" spans="1:9" s="12" customFormat="1">
      <c r="A36" s="68">
        <v>25</v>
      </c>
      <c r="B36" s="78" t="s">
        <v>849</v>
      </c>
      <c r="C36" s="81" t="s">
        <v>347</v>
      </c>
      <c r="D36" s="83" t="s">
        <v>257</v>
      </c>
      <c r="E36" s="68"/>
      <c r="F36" s="66" t="str">
        <f t="shared" si="0"/>
        <v>Không XL</v>
      </c>
      <c r="G36" s="68"/>
      <c r="H36" s="66" t="str">
        <f t="shared" si="1"/>
        <v>Không XL</v>
      </c>
      <c r="I36" s="14"/>
    </row>
    <row r="37" spans="1:9" s="12" customFormat="1">
      <c r="A37" s="68">
        <v>26</v>
      </c>
      <c r="B37" s="78" t="s">
        <v>850</v>
      </c>
      <c r="C37" s="81" t="s">
        <v>851</v>
      </c>
      <c r="D37" s="83" t="s">
        <v>467</v>
      </c>
      <c r="E37" s="68"/>
      <c r="F37" s="66" t="str">
        <f t="shared" si="0"/>
        <v>Không XL</v>
      </c>
      <c r="G37" s="68"/>
      <c r="H37" s="66" t="str">
        <f t="shared" si="1"/>
        <v>Không XL</v>
      </c>
      <c r="I37" s="14"/>
    </row>
    <row r="38" spans="1:9" s="12" customFormat="1">
      <c r="A38" s="68">
        <v>27</v>
      </c>
      <c r="B38" s="78" t="s">
        <v>852</v>
      </c>
      <c r="C38" s="81" t="s">
        <v>450</v>
      </c>
      <c r="D38" s="83" t="s">
        <v>853</v>
      </c>
      <c r="E38" s="68"/>
      <c r="F38" s="66" t="str">
        <f t="shared" si="0"/>
        <v>Không XL</v>
      </c>
      <c r="G38" s="68"/>
      <c r="H38" s="66" t="str">
        <f t="shared" si="1"/>
        <v>Không XL</v>
      </c>
      <c r="I38" s="57"/>
    </row>
    <row r="39" spans="1:9" s="12" customFormat="1">
      <c r="A39" s="68">
        <v>28</v>
      </c>
      <c r="B39" s="78" t="s">
        <v>854</v>
      </c>
      <c r="C39" s="81" t="s">
        <v>855</v>
      </c>
      <c r="D39" s="83" t="s">
        <v>694</v>
      </c>
      <c r="E39" s="68"/>
      <c r="F39" s="66" t="str">
        <f t="shared" si="0"/>
        <v>Không XL</v>
      </c>
      <c r="G39" s="68"/>
      <c r="H39" s="66" t="str">
        <f t="shared" si="1"/>
        <v>Không XL</v>
      </c>
      <c r="I39" s="14"/>
    </row>
    <row r="40" spans="1:9" s="12" customFormat="1">
      <c r="A40" s="68">
        <v>29</v>
      </c>
      <c r="B40" s="78" t="s">
        <v>856</v>
      </c>
      <c r="C40" s="81" t="s">
        <v>857</v>
      </c>
      <c r="D40" s="83" t="s">
        <v>289</v>
      </c>
      <c r="E40" s="68"/>
      <c r="F40" s="66" t="str">
        <f t="shared" si="0"/>
        <v>Không XL</v>
      </c>
      <c r="G40" s="68"/>
      <c r="H40" s="66" t="str">
        <f t="shared" si="1"/>
        <v>Không XL</v>
      </c>
      <c r="I40" s="57"/>
    </row>
    <row r="41" spans="1:9" s="12" customFormat="1">
      <c r="A41" s="68">
        <v>30</v>
      </c>
      <c r="B41" s="78" t="s">
        <v>858</v>
      </c>
      <c r="C41" s="81" t="s">
        <v>407</v>
      </c>
      <c r="D41" s="83" t="s">
        <v>287</v>
      </c>
      <c r="E41" s="68"/>
      <c r="F41" s="66" t="str">
        <f t="shared" si="0"/>
        <v>Không XL</v>
      </c>
      <c r="G41" s="68"/>
      <c r="H41" s="66" t="str">
        <f t="shared" si="1"/>
        <v>Không XL</v>
      </c>
      <c r="I41" s="57"/>
    </row>
    <row r="42" spans="1:9" s="12" customFormat="1">
      <c r="A42" s="68">
        <v>31</v>
      </c>
      <c r="B42" s="78" t="s">
        <v>859</v>
      </c>
      <c r="C42" s="81" t="s">
        <v>860</v>
      </c>
      <c r="D42" s="83" t="s">
        <v>292</v>
      </c>
      <c r="E42" s="68"/>
      <c r="F42" s="66" t="str">
        <f t="shared" si="0"/>
        <v>Không XL</v>
      </c>
      <c r="G42" s="68"/>
      <c r="H42" s="66" t="str">
        <f t="shared" si="1"/>
        <v>Không XL</v>
      </c>
      <c r="I42" s="57"/>
    </row>
    <row r="43" spans="1:9" s="12" customFormat="1">
      <c r="A43" s="68">
        <v>32</v>
      </c>
      <c r="B43" s="78" t="s">
        <v>861</v>
      </c>
      <c r="C43" s="81" t="s">
        <v>356</v>
      </c>
      <c r="D43" s="83" t="s">
        <v>862</v>
      </c>
      <c r="E43" s="68"/>
      <c r="F43" s="66" t="str">
        <f t="shared" si="0"/>
        <v>Không XL</v>
      </c>
      <c r="G43" s="68"/>
      <c r="H43" s="66" t="str">
        <f t="shared" si="1"/>
        <v>Không XL</v>
      </c>
      <c r="I43" s="14"/>
    </row>
    <row r="44" spans="1:9" s="12" customFormat="1">
      <c r="A44" s="68">
        <v>33</v>
      </c>
      <c r="B44" s="78" t="s">
        <v>863</v>
      </c>
      <c r="C44" s="81" t="s">
        <v>864</v>
      </c>
      <c r="D44" s="83" t="s">
        <v>300</v>
      </c>
      <c r="E44" s="68"/>
      <c r="F44" s="66" t="str">
        <f t="shared" si="0"/>
        <v>Không XL</v>
      </c>
      <c r="G44" s="68"/>
      <c r="H44" s="66" t="str">
        <f t="shared" si="1"/>
        <v>Không XL</v>
      </c>
      <c r="I44" s="14"/>
    </row>
    <row r="45" spans="1:9" s="12" customFormat="1">
      <c r="A45" s="68">
        <v>34</v>
      </c>
      <c r="B45" s="78" t="s">
        <v>865</v>
      </c>
      <c r="C45" s="81" t="s">
        <v>866</v>
      </c>
      <c r="D45" s="83" t="s">
        <v>867</v>
      </c>
      <c r="E45" s="68"/>
      <c r="F45" s="66" t="str">
        <f t="shared" si="0"/>
        <v>Không XL</v>
      </c>
      <c r="G45" s="68"/>
      <c r="H45" s="66" t="str">
        <f t="shared" si="1"/>
        <v>Không XL</v>
      </c>
      <c r="I45" s="14"/>
    </row>
    <row r="46" spans="1:9" s="12" customFormat="1">
      <c r="A46" s="68">
        <v>35</v>
      </c>
      <c r="B46" s="78" t="s">
        <v>868</v>
      </c>
      <c r="C46" s="81" t="s">
        <v>608</v>
      </c>
      <c r="D46" s="83" t="s">
        <v>609</v>
      </c>
      <c r="E46" s="68"/>
      <c r="F46" s="66" t="str">
        <f t="shared" si="0"/>
        <v>Không XL</v>
      </c>
      <c r="G46" s="68"/>
      <c r="H46" s="66" t="str">
        <f t="shared" si="1"/>
        <v>Không XL</v>
      </c>
      <c r="I46" s="14"/>
    </row>
    <row r="47" spans="1:9" s="12" customFormat="1">
      <c r="A47" s="68">
        <v>36</v>
      </c>
      <c r="B47" s="78" t="s">
        <v>869</v>
      </c>
      <c r="C47" s="81" t="s">
        <v>870</v>
      </c>
      <c r="D47" s="83" t="s">
        <v>871</v>
      </c>
      <c r="E47" s="68"/>
      <c r="F47" s="66" t="str">
        <f t="shared" si="0"/>
        <v>Không XL</v>
      </c>
      <c r="G47" s="68"/>
      <c r="H47" s="66" t="str">
        <f t="shared" si="1"/>
        <v>Không XL</v>
      </c>
      <c r="I47" s="14"/>
    </row>
    <row r="48" spans="1:9" s="12" customFormat="1">
      <c r="A48" s="68">
        <v>37</v>
      </c>
      <c r="B48" s="78" t="s">
        <v>872</v>
      </c>
      <c r="C48" s="81" t="s">
        <v>272</v>
      </c>
      <c r="D48" s="83" t="s">
        <v>798</v>
      </c>
      <c r="E48" s="68"/>
      <c r="F48" s="66" t="str">
        <f t="shared" si="0"/>
        <v>Không XL</v>
      </c>
      <c r="G48" s="68"/>
      <c r="H48" s="66" t="str">
        <f t="shared" si="1"/>
        <v>Không XL</v>
      </c>
      <c r="I48" s="14"/>
    </row>
    <row r="49" spans="1:10" s="12" customFormat="1">
      <c r="A49" s="68">
        <v>38</v>
      </c>
      <c r="B49" s="78" t="s">
        <v>873</v>
      </c>
      <c r="C49" s="81" t="s">
        <v>874</v>
      </c>
      <c r="D49" s="83" t="s">
        <v>875</v>
      </c>
      <c r="E49" s="68"/>
      <c r="F49" s="66" t="str">
        <f t="shared" si="0"/>
        <v>Không XL</v>
      </c>
      <c r="G49" s="68"/>
      <c r="H49" s="66" t="str">
        <f t="shared" si="1"/>
        <v>Không XL</v>
      </c>
      <c r="I49" s="14"/>
    </row>
    <row r="50" spans="1:10" s="12" customFormat="1">
      <c r="A50" s="68">
        <v>39</v>
      </c>
      <c r="B50" s="78" t="s">
        <v>876</v>
      </c>
      <c r="C50" s="81" t="s">
        <v>877</v>
      </c>
      <c r="D50" s="83" t="s">
        <v>496</v>
      </c>
      <c r="E50" s="68"/>
      <c r="F50" s="66" t="str">
        <f t="shared" si="0"/>
        <v>Không XL</v>
      </c>
      <c r="G50" s="68"/>
      <c r="H50" s="66" t="str">
        <f t="shared" si="1"/>
        <v>Không XL</v>
      </c>
      <c r="I50" s="14"/>
    </row>
    <row r="51" spans="1:10" s="12" customFormat="1">
      <c r="A51" s="68">
        <v>40</v>
      </c>
      <c r="B51" s="78" t="s">
        <v>878</v>
      </c>
      <c r="C51" s="81" t="s">
        <v>272</v>
      </c>
      <c r="D51" s="83" t="s">
        <v>314</v>
      </c>
      <c r="E51" s="68"/>
      <c r="F51" s="66" t="str">
        <f t="shared" si="0"/>
        <v>Không XL</v>
      </c>
      <c r="G51" s="68"/>
      <c r="H51" s="66" t="str">
        <f t="shared" si="1"/>
        <v>Không XL</v>
      </c>
      <c r="I51" s="57"/>
    </row>
    <row r="52" spans="1:10" ht="15.75">
      <c r="A52" s="46"/>
      <c r="B52" s="46"/>
      <c r="C52" s="117" t="s">
        <v>146</v>
      </c>
      <c r="D52" s="117"/>
      <c r="E52" s="117"/>
      <c r="F52" s="117"/>
      <c r="G52" s="117"/>
      <c r="H52" s="117"/>
      <c r="I52" s="117"/>
    </row>
    <row r="53" spans="1:10">
      <c r="C53" s="118" t="s">
        <v>147</v>
      </c>
      <c r="D53" s="119"/>
      <c r="E53" s="122" t="s">
        <v>142</v>
      </c>
      <c r="F53" s="123"/>
      <c r="G53" s="122" t="s">
        <v>143</v>
      </c>
      <c r="H53" s="123"/>
      <c r="I53" s="124" t="s">
        <v>13</v>
      </c>
    </row>
    <row r="54" spans="1:10" s="12" customFormat="1">
      <c r="C54" s="120"/>
      <c r="D54" s="121"/>
      <c r="E54" s="52" t="s">
        <v>148</v>
      </c>
      <c r="F54" s="19" t="s">
        <v>149</v>
      </c>
      <c r="G54" s="52" t="s">
        <v>148</v>
      </c>
      <c r="H54" s="19" t="s">
        <v>149</v>
      </c>
      <c r="I54" s="125"/>
    </row>
    <row r="55" spans="1:10">
      <c r="C55" s="99" t="s">
        <v>150</v>
      </c>
      <c r="D55" s="100"/>
      <c r="E55" s="58">
        <f>COUNTIF(F12:F51,"Xuất sắc")</f>
        <v>0</v>
      </c>
      <c r="F55" s="59">
        <f t="shared" ref="F55:F60" si="2">E55*100/$A$51</f>
        <v>0</v>
      </c>
      <c r="G55" s="58">
        <f>COUNTIF(H12:H51,"Xuất sắc")</f>
        <v>0</v>
      </c>
      <c r="H55" s="59">
        <f t="shared" ref="H55:H60" si="3">G55*100/$A$51</f>
        <v>0</v>
      </c>
      <c r="I55" s="60"/>
    </row>
    <row r="56" spans="1:10">
      <c r="C56" s="99" t="s">
        <v>151</v>
      </c>
      <c r="D56" s="100"/>
      <c r="E56" s="58">
        <f>COUNTIF(F12:F51,"Tốt")</f>
        <v>0</v>
      </c>
      <c r="F56" s="59">
        <f t="shared" si="2"/>
        <v>0</v>
      </c>
      <c r="G56" s="58">
        <f>COUNTIF(H12:H51,"Tốt")</f>
        <v>0</v>
      </c>
      <c r="H56" s="59">
        <f t="shared" si="3"/>
        <v>0</v>
      </c>
      <c r="I56" s="60"/>
    </row>
    <row r="57" spans="1:10">
      <c r="C57" s="99" t="s">
        <v>152</v>
      </c>
      <c r="D57" s="100"/>
      <c r="E57" s="58">
        <f>COUNTIF(F12:F51,"Khá")</f>
        <v>0</v>
      </c>
      <c r="F57" s="59">
        <f t="shared" si="2"/>
        <v>0</v>
      </c>
      <c r="G57" s="58">
        <f>COUNTIF(H12:H51,"Khá")</f>
        <v>0</v>
      </c>
      <c r="H57" s="59">
        <f t="shared" si="3"/>
        <v>0</v>
      </c>
      <c r="I57" s="60"/>
    </row>
    <row r="58" spans="1:10">
      <c r="C58" s="99" t="s">
        <v>153</v>
      </c>
      <c r="D58" s="100"/>
      <c r="E58" s="58">
        <f>COUNTIF(F12:F51,"TB")</f>
        <v>0</v>
      </c>
      <c r="F58" s="59">
        <f t="shared" si="2"/>
        <v>0</v>
      </c>
      <c r="G58" s="58">
        <f>COUNTIF(H12:H51,"TB")</f>
        <v>0</v>
      </c>
      <c r="H58" s="59">
        <f t="shared" si="3"/>
        <v>0</v>
      </c>
      <c r="I58" s="60"/>
    </row>
    <row r="59" spans="1:10">
      <c r="C59" s="99" t="s">
        <v>154</v>
      </c>
      <c r="D59" s="100"/>
      <c r="E59" s="58">
        <f>COUNTIF(F12:F51,"Yếu")</f>
        <v>0</v>
      </c>
      <c r="F59" s="59">
        <f t="shared" si="2"/>
        <v>0</v>
      </c>
      <c r="G59" s="58">
        <f>COUNTIF(H12:H51,"Yếu")</f>
        <v>0</v>
      </c>
      <c r="H59" s="59">
        <f t="shared" si="3"/>
        <v>0</v>
      </c>
      <c r="I59" s="60"/>
    </row>
    <row r="60" spans="1:10" ht="15.75" thickBot="1">
      <c r="C60" s="101" t="s">
        <v>155</v>
      </c>
      <c r="D60" s="102"/>
      <c r="E60" s="61">
        <f>COUNTIF(F12:F51,"Không XL")</f>
        <v>40</v>
      </c>
      <c r="F60" s="62">
        <f t="shared" si="2"/>
        <v>100</v>
      </c>
      <c r="G60" s="61">
        <f>COUNTIF(H12:H51,"Không XL")</f>
        <v>40</v>
      </c>
      <c r="H60" s="62">
        <f t="shared" si="3"/>
        <v>100</v>
      </c>
      <c r="I60" s="63"/>
    </row>
    <row r="61" spans="1:10">
      <c r="C61" s="67"/>
      <c r="D61" s="67"/>
      <c r="F61" s="64"/>
    </row>
    <row r="62" spans="1:10" ht="15.75">
      <c r="E62" s="103" t="s">
        <v>156</v>
      </c>
      <c r="F62" s="103"/>
      <c r="G62" s="103"/>
      <c r="H62" s="103"/>
      <c r="I62" s="103"/>
    </row>
    <row r="63" spans="1:10">
      <c r="A63" s="96" t="s">
        <v>157</v>
      </c>
      <c r="B63" s="96"/>
      <c r="C63" s="96"/>
      <c r="D63" s="96"/>
      <c r="E63" s="96"/>
      <c r="F63" s="96" t="s">
        <v>142</v>
      </c>
      <c r="G63" s="96"/>
      <c r="H63" s="96"/>
      <c r="I63" s="65" t="s">
        <v>158</v>
      </c>
      <c r="J63" s="65"/>
    </row>
    <row r="67" spans="1:1">
      <c r="A67" s="4">
        <v>1</v>
      </c>
    </row>
  </sheetData>
  <mergeCells count="30">
    <mergeCell ref="A2:D2"/>
    <mergeCell ref="E2:I2"/>
    <mergeCell ref="A3:D3"/>
    <mergeCell ref="E3:I3"/>
    <mergeCell ref="A4:D4"/>
    <mergeCell ref="E4:I4"/>
    <mergeCell ref="C55:D55"/>
    <mergeCell ref="A5:D5"/>
    <mergeCell ref="A6:I6"/>
    <mergeCell ref="A7:I7"/>
    <mergeCell ref="A8:I8"/>
    <mergeCell ref="A10:A11"/>
    <mergeCell ref="B10:B11"/>
    <mergeCell ref="C10:D11"/>
    <mergeCell ref="E10:F10"/>
    <mergeCell ref="G10:H10"/>
    <mergeCell ref="I10:I11"/>
    <mergeCell ref="C52:I52"/>
    <mergeCell ref="C53:D54"/>
    <mergeCell ref="E53:F53"/>
    <mergeCell ref="G53:H53"/>
    <mergeCell ref="I53:I54"/>
    <mergeCell ref="A63:E63"/>
    <mergeCell ref="F63:H63"/>
    <mergeCell ref="C56:D56"/>
    <mergeCell ref="C57:D57"/>
    <mergeCell ref="C58:D58"/>
    <mergeCell ref="C59:D59"/>
    <mergeCell ref="C60:D60"/>
    <mergeCell ref="E62:I62"/>
  </mergeCells>
  <conditionalFormatting sqref="F12:F51 H12:H51">
    <cfRule type="cellIs" dxfId="7" priority="1" stopIfTrue="1" operator="equal">
      <formula>"SVG"</formula>
    </cfRule>
    <cfRule type="cellIs" dxfId="6" priority="2" stopIfTrue="1" operator="equal">
      <formula>"SVXS"</formula>
    </cfRule>
  </conditionalFormatting>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2"/>
  <sheetViews>
    <sheetView topLeftCell="A22" workbookViewId="0">
      <selection activeCell="G40" sqref="G40:H45"/>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26" t="s">
        <v>134</v>
      </c>
      <c r="B2" s="126"/>
      <c r="C2" s="126"/>
      <c r="D2" s="126"/>
      <c r="E2" s="97" t="s">
        <v>135</v>
      </c>
      <c r="F2" s="97"/>
      <c r="G2" s="97"/>
      <c r="H2" s="97"/>
      <c r="I2" s="97"/>
      <c r="J2" s="3"/>
      <c r="K2" s="3"/>
      <c r="L2" s="3"/>
      <c r="M2" s="3"/>
      <c r="N2" s="3"/>
      <c r="O2" s="3"/>
      <c r="P2" s="3"/>
      <c r="Q2" s="3"/>
      <c r="R2" s="3"/>
      <c r="S2" s="3"/>
      <c r="T2" s="3"/>
    </row>
    <row r="3" spans="1:20" ht="17.100000000000001" customHeight="1">
      <c r="A3" s="97" t="s">
        <v>136</v>
      </c>
      <c r="B3" s="97"/>
      <c r="C3" s="97"/>
      <c r="D3" s="97"/>
      <c r="E3" s="98" t="s">
        <v>137</v>
      </c>
      <c r="F3" s="98"/>
      <c r="G3" s="98"/>
      <c r="H3" s="98"/>
      <c r="I3" s="98"/>
      <c r="J3" s="3"/>
      <c r="K3" s="3"/>
      <c r="L3" s="3"/>
      <c r="M3" s="3"/>
      <c r="N3" s="3"/>
      <c r="O3" s="3"/>
      <c r="P3" s="3"/>
      <c r="Q3" s="3"/>
      <c r="R3" s="3"/>
      <c r="S3" s="3"/>
      <c r="T3" s="3"/>
    </row>
    <row r="4" spans="1:20" ht="17.100000000000001" customHeight="1">
      <c r="A4" s="97" t="s">
        <v>138</v>
      </c>
      <c r="B4" s="97"/>
      <c r="C4" s="97"/>
      <c r="D4" s="97"/>
      <c r="E4" s="96"/>
      <c r="F4" s="96"/>
      <c r="G4" s="96"/>
      <c r="H4" s="96"/>
      <c r="I4" s="96"/>
      <c r="J4" s="3"/>
      <c r="K4" s="3"/>
      <c r="L4" s="3"/>
      <c r="M4" s="3"/>
      <c r="N4" s="3"/>
      <c r="O4" s="3"/>
      <c r="P4" s="3"/>
      <c r="Q4" s="3"/>
      <c r="R4" s="3"/>
      <c r="S4" s="3"/>
      <c r="T4" s="3"/>
    </row>
    <row r="5" spans="1:20" s="49" customFormat="1" ht="12" customHeight="1">
      <c r="A5" s="104"/>
      <c r="B5" s="104"/>
      <c r="C5" s="104"/>
      <c r="D5" s="104"/>
      <c r="E5" s="48"/>
      <c r="J5" s="48"/>
      <c r="K5" s="48"/>
      <c r="L5" s="48"/>
      <c r="M5" s="48"/>
      <c r="N5" s="48"/>
      <c r="O5" s="48"/>
      <c r="P5" s="48"/>
      <c r="Q5" s="48"/>
      <c r="R5" s="48"/>
      <c r="S5" s="48"/>
      <c r="T5" s="48"/>
    </row>
    <row r="6" spans="1:20" ht="24.95" customHeight="1">
      <c r="A6" s="105" t="s">
        <v>139</v>
      </c>
      <c r="B6" s="105"/>
      <c r="C6" s="105"/>
      <c r="D6" s="105"/>
      <c r="E6" s="105"/>
      <c r="F6" s="105"/>
      <c r="G6" s="105"/>
      <c r="H6" s="105"/>
      <c r="I6" s="105"/>
      <c r="J6" s="5"/>
      <c r="K6" s="5"/>
      <c r="L6" s="5"/>
      <c r="M6" s="5"/>
      <c r="N6" s="5"/>
      <c r="O6" s="5"/>
      <c r="P6" s="5"/>
      <c r="Q6" s="5"/>
      <c r="R6" s="5"/>
      <c r="S6" s="5"/>
      <c r="T6" s="5"/>
    </row>
    <row r="7" spans="1:20" s="8" customFormat="1" ht="20.100000000000001" customHeight="1">
      <c r="A7" s="105" t="s">
        <v>955</v>
      </c>
      <c r="B7" s="105"/>
      <c r="C7" s="105"/>
      <c r="D7" s="105"/>
      <c r="E7" s="105"/>
      <c r="F7" s="105"/>
      <c r="G7" s="105"/>
      <c r="H7" s="105"/>
      <c r="I7" s="105"/>
      <c r="J7" s="50"/>
      <c r="K7" s="50"/>
      <c r="L7" s="50"/>
      <c r="M7" s="50"/>
      <c r="N7" s="50"/>
      <c r="O7" s="50"/>
      <c r="P7" s="50"/>
      <c r="Q7" s="50"/>
      <c r="R7" s="50"/>
      <c r="S7" s="50"/>
      <c r="T7" s="50"/>
    </row>
    <row r="8" spans="1:20" s="8" customFormat="1" ht="18" customHeight="1">
      <c r="A8" s="106" t="s">
        <v>505</v>
      </c>
      <c r="B8" s="106"/>
      <c r="C8" s="106"/>
      <c r="D8" s="106"/>
      <c r="E8" s="106"/>
      <c r="F8" s="106"/>
      <c r="G8" s="106"/>
      <c r="H8" s="106"/>
      <c r="I8" s="106"/>
      <c r="J8" s="7"/>
      <c r="K8" s="7"/>
      <c r="L8" s="7"/>
      <c r="M8" s="7"/>
      <c r="N8" s="7"/>
      <c r="O8" s="7"/>
      <c r="P8" s="7"/>
      <c r="Q8" s="7"/>
      <c r="R8" s="7"/>
      <c r="S8" s="7"/>
      <c r="T8" s="7"/>
    </row>
    <row r="9" spans="1:20" s="8" customFormat="1" ht="12" customHeight="1">
      <c r="A9" s="69"/>
      <c r="B9" s="69"/>
      <c r="C9" s="69"/>
      <c r="D9" s="69"/>
      <c r="E9" s="69"/>
      <c r="F9" s="69"/>
      <c r="G9" s="69"/>
      <c r="H9" s="69"/>
      <c r="I9" s="69"/>
      <c r="J9" s="7"/>
      <c r="K9" s="7"/>
      <c r="L9" s="7"/>
      <c r="M9" s="7"/>
      <c r="N9" s="7"/>
      <c r="O9" s="7"/>
      <c r="P9" s="7"/>
      <c r="Q9" s="7"/>
      <c r="R9" s="7"/>
      <c r="S9" s="7"/>
      <c r="T9" s="7"/>
    </row>
    <row r="10" spans="1:20" s="12" customFormat="1" ht="18" customHeight="1">
      <c r="A10" s="107" t="s">
        <v>0</v>
      </c>
      <c r="B10" s="107" t="s">
        <v>140</v>
      </c>
      <c r="C10" s="110" t="s">
        <v>141</v>
      </c>
      <c r="D10" s="111"/>
      <c r="E10" s="114" t="s">
        <v>142</v>
      </c>
      <c r="F10" s="115"/>
      <c r="G10" s="114" t="s">
        <v>143</v>
      </c>
      <c r="H10" s="115"/>
      <c r="I10" s="116" t="s">
        <v>13</v>
      </c>
    </row>
    <row r="11" spans="1:20" s="12" customFormat="1" ht="30" customHeight="1">
      <c r="A11" s="108"/>
      <c r="B11" s="109"/>
      <c r="C11" s="112"/>
      <c r="D11" s="113"/>
      <c r="E11" s="52" t="s">
        <v>144</v>
      </c>
      <c r="F11" s="52" t="s">
        <v>145</v>
      </c>
      <c r="G11" s="52" t="s">
        <v>144</v>
      </c>
      <c r="H11" s="52" t="s">
        <v>145</v>
      </c>
      <c r="I11" s="108"/>
    </row>
    <row r="12" spans="1:20" s="12" customFormat="1" ht="17.45" customHeight="1">
      <c r="A12" s="68">
        <v>1</v>
      </c>
      <c r="B12" s="70" t="s">
        <v>879</v>
      </c>
      <c r="C12" s="79" t="s">
        <v>880</v>
      </c>
      <c r="D12" s="80" t="s">
        <v>808</v>
      </c>
      <c r="E12" s="68"/>
      <c r="F12" s="56" t="str">
        <f>IF(AND(E12&gt;=90),"Xuất sắc",IF(AND(E12&gt;=80),"Tốt",IF(AND(E12&gt;=70),"Khá",IF(AND(E12&gt;=60),"TB",IF(AND(E12&gt;=50),"TB",IF(AND(E12&lt;50),IF(AND(E12&gt;0),"Yếu",IF(AND(E12=0),"Không XL"," "))))))))</f>
        <v>Không XL</v>
      </c>
      <c r="G12" s="68"/>
      <c r="H12" s="56"/>
      <c r="I12" s="57"/>
    </row>
    <row r="13" spans="1:20" s="12" customFormat="1" ht="17.45" customHeight="1">
      <c r="A13" s="68">
        <v>2</v>
      </c>
      <c r="B13" s="70" t="s">
        <v>881</v>
      </c>
      <c r="C13" s="79" t="s">
        <v>880</v>
      </c>
      <c r="D13" s="80" t="s">
        <v>177</v>
      </c>
      <c r="E13" s="68"/>
      <c r="F13" s="66" t="str">
        <f t="shared" ref="F13:F36" si="0">IF(AND(E13&gt;=90),"Xuất sắc",IF(AND(E13&gt;=80),"Tốt",IF(AND(E13&gt;=70),"Khá",IF(AND(E13&gt;=60),"TB",IF(AND(E13&gt;=50),"TB",IF(AND(E13&lt;50),IF(AND(E13&gt;0),"Yếu",IF(AND(E13=0),"Không XL"," "))))))))</f>
        <v>Không XL</v>
      </c>
      <c r="G13" s="68"/>
      <c r="H13" s="66" t="str">
        <f t="shared" ref="H13:H36" si="1">IF(AND(G13&gt;=90),"Xuất sắc",IF(AND(G13&gt;=80),"Tốt",IF(AND(G13&gt;=70),"Khá",IF(AND(G13&gt;=60),"TB",IF(AND(G13&gt;=50),"TB",IF(AND(G13&lt;50),IF(AND(G13&gt;0),"Yếu",IF(AND(G13=0),"Không XL"," "))))))))</f>
        <v>Không XL</v>
      </c>
      <c r="I13" s="57"/>
    </row>
    <row r="14" spans="1:20" s="12" customFormat="1" ht="17.45" customHeight="1">
      <c r="A14" s="68">
        <v>3</v>
      </c>
      <c r="B14" s="70" t="s">
        <v>882</v>
      </c>
      <c r="C14" s="79" t="s">
        <v>883</v>
      </c>
      <c r="D14" s="80" t="s">
        <v>180</v>
      </c>
      <c r="E14" s="68"/>
      <c r="F14" s="66" t="str">
        <f t="shared" si="0"/>
        <v>Không XL</v>
      </c>
      <c r="G14" s="68"/>
      <c r="H14" s="66" t="str">
        <f t="shared" si="1"/>
        <v>Không XL</v>
      </c>
      <c r="I14" s="57"/>
    </row>
    <row r="15" spans="1:20" s="12" customFormat="1" ht="17.45" customHeight="1">
      <c r="A15" s="68">
        <v>4</v>
      </c>
      <c r="B15" s="70" t="s">
        <v>884</v>
      </c>
      <c r="C15" s="79" t="s">
        <v>608</v>
      </c>
      <c r="D15" s="80" t="s">
        <v>338</v>
      </c>
      <c r="E15" s="68"/>
      <c r="F15" s="66" t="str">
        <f t="shared" si="0"/>
        <v>Không XL</v>
      </c>
      <c r="G15" s="68"/>
      <c r="H15" s="66" t="str">
        <f t="shared" si="1"/>
        <v>Không XL</v>
      </c>
      <c r="I15" s="14"/>
    </row>
    <row r="16" spans="1:20" s="12" customFormat="1" ht="17.45" customHeight="1">
      <c r="A16" s="68">
        <v>5</v>
      </c>
      <c r="B16" s="70" t="s">
        <v>885</v>
      </c>
      <c r="C16" s="79" t="s">
        <v>886</v>
      </c>
      <c r="D16" s="80" t="s">
        <v>887</v>
      </c>
      <c r="E16" s="68"/>
      <c r="F16" s="66" t="str">
        <f t="shared" si="0"/>
        <v>Không XL</v>
      </c>
      <c r="G16" s="68"/>
      <c r="H16" s="66" t="str">
        <f t="shared" si="1"/>
        <v>Không XL</v>
      </c>
      <c r="I16" s="14"/>
    </row>
    <row r="17" spans="1:9" s="12" customFormat="1">
      <c r="A17" s="68">
        <v>6</v>
      </c>
      <c r="B17" s="70" t="s">
        <v>888</v>
      </c>
      <c r="C17" s="79" t="s">
        <v>889</v>
      </c>
      <c r="D17" s="80" t="s">
        <v>211</v>
      </c>
      <c r="E17" s="68"/>
      <c r="F17" s="66" t="str">
        <f t="shared" si="0"/>
        <v>Không XL</v>
      </c>
      <c r="G17" s="68"/>
      <c r="H17" s="66" t="str">
        <f t="shared" si="1"/>
        <v>Không XL</v>
      </c>
      <c r="I17" s="14"/>
    </row>
    <row r="18" spans="1:9" s="12" customFormat="1">
      <c r="A18" s="68">
        <v>7</v>
      </c>
      <c r="B18" s="70" t="s">
        <v>890</v>
      </c>
      <c r="C18" s="79" t="s">
        <v>891</v>
      </c>
      <c r="D18" s="80" t="s">
        <v>211</v>
      </c>
      <c r="E18" s="68"/>
      <c r="F18" s="66" t="str">
        <f t="shared" si="0"/>
        <v>Không XL</v>
      </c>
      <c r="G18" s="68"/>
      <c r="H18" s="66" t="str">
        <f t="shared" si="1"/>
        <v>Không XL</v>
      </c>
      <c r="I18" s="14"/>
    </row>
    <row r="19" spans="1:9" s="12" customFormat="1">
      <c r="A19" s="68">
        <v>8</v>
      </c>
      <c r="B19" s="70" t="s">
        <v>892</v>
      </c>
      <c r="C19" s="79" t="s">
        <v>269</v>
      </c>
      <c r="D19" s="80" t="s">
        <v>214</v>
      </c>
      <c r="E19" s="68"/>
      <c r="F19" s="66" t="str">
        <f t="shared" si="0"/>
        <v>Không XL</v>
      </c>
      <c r="G19" s="68"/>
      <c r="H19" s="66" t="str">
        <f t="shared" si="1"/>
        <v>Không XL</v>
      </c>
      <c r="I19" s="14"/>
    </row>
    <row r="20" spans="1:9" s="12" customFormat="1">
      <c r="A20" s="68">
        <v>9</v>
      </c>
      <c r="B20" s="70" t="s">
        <v>893</v>
      </c>
      <c r="C20" s="79" t="s">
        <v>894</v>
      </c>
      <c r="D20" s="80" t="s">
        <v>895</v>
      </c>
      <c r="E20" s="68"/>
      <c r="F20" s="66" t="str">
        <f t="shared" si="0"/>
        <v>Không XL</v>
      </c>
      <c r="G20" s="68"/>
      <c r="H20" s="66" t="str">
        <f t="shared" si="1"/>
        <v>Không XL</v>
      </c>
      <c r="I20" s="57"/>
    </row>
    <row r="21" spans="1:9" s="12" customFormat="1">
      <c r="A21" s="68">
        <v>10</v>
      </c>
      <c r="B21" s="70" t="s">
        <v>896</v>
      </c>
      <c r="C21" s="79" t="s">
        <v>897</v>
      </c>
      <c r="D21" s="80" t="s">
        <v>225</v>
      </c>
      <c r="E21" s="68"/>
      <c r="F21" s="66" t="str">
        <f t="shared" si="0"/>
        <v>Không XL</v>
      </c>
      <c r="G21" s="68"/>
      <c r="H21" s="66" t="str">
        <f t="shared" si="1"/>
        <v>Không XL</v>
      </c>
      <c r="I21" s="57"/>
    </row>
    <row r="22" spans="1:9" s="12" customFormat="1">
      <c r="A22" s="68">
        <v>11</v>
      </c>
      <c r="B22" s="70" t="s">
        <v>898</v>
      </c>
      <c r="C22" s="79" t="s">
        <v>476</v>
      </c>
      <c r="D22" s="80" t="s">
        <v>661</v>
      </c>
      <c r="E22" s="68"/>
      <c r="F22" s="66" t="str">
        <f t="shared" si="0"/>
        <v>Không XL</v>
      </c>
      <c r="G22" s="68"/>
      <c r="H22" s="66" t="str">
        <f t="shared" si="1"/>
        <v>Không XL</v>
      </c>
      <c r="I22" s="57"/>
    </row>
    <row r="23" spans="1:9" s="12" customFormat="1">
      <c r="A23" s="68">
        <v>12</v>
      </c>
      <c r="B23" s="70" t="s">
        <v>899</v>
      </c>
      <c r="C23" s="79" t="s">
        <v>272</v>
      </c>
      <c r="D23" s="80" t="s">
        <v>900</v>
      </c>
      <c r="E23" s="68"/>
      <c r="F23" s="66" t="str">
        <f t="shared" si="0"/>
        <v>Không XL</v>
      </c>
      <c r="G23" s="68"/>
      <c r="H23" s="66" t="str">
        <f t="shared" si="1"/>
        <v>Không XL</v>
      </c>
      <c r="I23" s="14"/>
    </row>
    <row r="24" spans="1:9" s="12" customFormat="1">
      <c r="A24" s="68">
        <v>13</v>
      </c>
      <c r="B24" s="70" t="s">
        <v>901</v>
      </c>
      <c r="C24" s="79" t="s">
        <v>902</v>
      </c>
      <c r="D24" s="80" t="s">
        <v>564</v>
      </c>
      <c r="E24" s="68"/>
      <c r="F24" s="66" t="str">
        <f t="shared" si="0"/>
        <v>Không XL</v>
      </c>
      <c r="G24" s="68"/>
      <c r="H24" s="66" t="str">
        <f t="shared" si="1"/>
        <v>Không XL</v>
      </c>
      <c r="I24" s="14"/>
    </row>
    <row r="25" spans="1:9" s="12" customFormat="1">
      <c r="A25" s="68">
        <v>14</v>
      </c>
      <c r="B25" s="70" t="s">
        <v>903</v>
      </c>
      <c r="C25" s="79" t="s">
        <v>272</v>
      </c>
      <c r="D25" s="80" t="s">
        <v>367</v>
      </c>
      <c r="E25" s="68"/>
      <c r="F25" s="66" t="str">
        <f t="shared" si="0"/>
        <v>Không XL</v>
      </c>
      <c r="G25" s="68"/>
      <c r="H25" s="66" t="str">
        <f t="shared" si="1"/>
        <v>Không XL</v>
      </c>
      <c r="I25" s="14"/>
    </row>
    <row r="26" spans="1:9" s="12" customFormat="1">
      <c r="A26" s="68">
        <v>15</v>
      </c>
      <c r="B26" s="70" t="s">
        <v>904</v>
      </c>
      <c r="C26" s="79" t="s">
        <v>905</v>
      </c>
      <c r="D26" s="80" t="s">
        <v>906</v>
      </c>
      <c r="E26" s="68"/>
      <c r="F26" s="66" t="str">
        <f t="shared" si="0"/>
        <v>Không XL</v>
      </c>
      <c r="G26" s="68"/>
      <c r="H26" s="66" t="str">
        <f t="shared" si="1"/>
        <v>Không XL</v>
      </c>
      <c r="I26" s="14"/>
    </row>
    <row r="27" spans="1:9" s="12" customFormat="1">
      <c r="A27" s="68">
        <v>16</v>
      </c>
      <c r="B27" s="70" t="s">
        <v>907</v>
      </c>
      <c r="C27" s="79" t="s">
        <v>908</v>
      </c>
      <c r="D27" s="80" t="s">
        <v>257</v>
      </c>
      <c r="E27" s="68"/>
      <c r="F27" s="66" t="str">
        <f t="shared" si="0"/>
        <v>Không XL</v>
      </c>
      <c r="G27" s="68"/>
      <c r="H27" s="66" t="str">
        <f t="shared" si="1"/>
        <v>Không XL</v>
      </c>
      <c r="I27" s="14"/>
    </row>
    <row r="28" spans="1:9" s="12" customFormat="1">
      <c r="A28" s="68">
        <v>17</v>
      </c>
      <c r="B28" s="70" t="s">
        <v>909</v>
      </c>
      <c r="C28" s="79" t="s">
        <v>407</v>
      </c>
      <c r="D28" s="80" t="s">
        <v>267</v>
      </c>
      <c r="E28" s="68"/>
      <c r="F28" s="66" t="str">
        <f t="shared" si="0"/>
        <v>Không XL</v>
      </c>
      <c r="G28" s="68"/>
      <c r="H28" s="66" t="str">
        <f t="shared" si="1"/>
        <v>Không XL</v>
      </c>
      <c r="I28" s="14"/>
    </row>
    <row r="29" spans="1:9" s="12" customFormat="1">
      <c r="A29" s="68">
        <v>18</v>
      </c>
      <c r="B29" s="70" t="s">
        <v>910</v>
      </c>
      <c r="C29" s="79" t="s">
        <v>911</v>
      </c>
      <c r="D29" s="80" t="s">
        <v>386</v>
      </c>
      <c r="E29" s="68"/>
      <c r="F29" s="66" t="str">
        <f t="shared" si="0"/>
        <v>Không XL</v>
      </c>
      <c r="G29" s="68"/>
      <c r="H29" s="66" t="str">
        <f t="shared" si="1"/>
        <v>Không XL</v>
      </c>
      <c r="I29" s="14"/>
    </row>
    <row r="30" spans="1:9" s="12" customFormat="1">
      <c r="A30" s="68">
        <v>19</v>
      </c>
      <c r="B30" s="70" t="s">
        <v>912</v>
      </c>
      <c r="C30" s="79" t="s">
        <v>913</v>
      </c>
      <c r="D30" s="80" t="s">
        <v>694</v>
      </c>
      <c r="E30" s="68"/>
      <c r="F30" s="66" t="str">
        <f t="shared" si="0"/>
        <v>Không XL</v>
      </c>
      <c r="G30" s="68"/>
      <c r="H30" s="66" t="str">
        <f t="shared" si="1"/>
        <v>Không XL</v>
      </c>
      <c r="I30" s="14"/>
    </row>
    <row r="31" spans="1:9" s="12" customFormat="1">
      <c r="A31" s="68">
        <v>20</v>
      </c>
      <c r="B31" s="70" t="s">
        <v>914</v>
      </c>
      <c r="C31" s="79" t="s">
        <v>347</v>
      </c>
      <c r="D31" s="80" t="s">
        <v>694</v>
      </c>
      <c r="E31" s="68"/>
      <c r="F31" s="66" t="str">
        <f t="shared" si="0"/>
        <v>Không XL</v>
      </c>
      <c r="G31" s="68"/>
      <c r="H31" s="66" t="str">
        <f t="shared" si="1"/>
        <v>Không XL</v>
      </c>
      <c r="I31" s="57"/>
    </row>
    <row r="32" spans="1:9" s="12" customFormat="1">
      <c r="A32" s="68">
        <v>21</v>
      </c>
      <c r="B32" s="70" t="s">
        <v>915</v>
      </c>
      <c r="C32" s="79" t="s">
        <v>715</v>
      </c>
      <c r="D32" s="80" t="s">
        <v>590</v>
      </c>
      <c r="E32" s="68"/>
      <c r="F32" s="66" t="str">
        <f t="shared" si="0"/>
        <v>Không XL</v>
      </c>
      <c r="G32" s="68"/>
      <c r="H32" s="66" t="str">
        <f t="shared" si="1"/>
        <v>Không XL</v>
      </c>
      <c r="I32" s="14"/>
    </row>
    <row r="33" spans="1:10" s="12" customFormat="1">
      <c r="A33" s="68">
        <v>22</v>
      </c>
      <c r="B33" s="70" t="s">
        <v>918</v>
      </c>
      <c r="C33" s="79" t="s">
        <v>919</v>
      </c>
      <c r="D33" s="80" t="s">
        <v>280</v>
      </c>
      <c r="E33" s="68"/>
      <c r="F33" s="66" t="str">
        <f t="shared" si="0"/>
        <v>Không XL</v>
      </c>
      <c r="G33" s="68"/>
      <c r="H33" s="66" t="str">
        <f t="shared" si="1"/>
        <v>Không XL</v>
      </c>
      <c r="I33" s="14"/>
    </row>
    <row r="34" spans="1:10" s="12" customFormat="1">
      <c r="A34" s="68">
        <v>23</v>
      </c>
      <c r="B34" s="70" t="s">
        <v>920</v>
      </c>
      <c r="C34" s="79" t="s">
        <v>248</v>
      </c>
      <c r="D34" s="80" t="s">
        <v>489</v>
      </c>
      <c r="E34" s="68"/>
      <c r="F34" s="66" t="str">
        <f t="shared" si="0"/>
        <v>Không XL</v>
      </c>
      <c r="G34" s="68"/>
      <c r="H34" s="66" t="str">
        <f t="shared" si="1"/>
        <v>Không XL</v>
      </c>
      <c r="I34" s="14"/>
    </row>
    <row r="35" spans="1:10" s="12" customFormat="1">
      <c r="A35" s="68">
        <v>24</v>
      </c>
      <c r="B35" s="70" t="s">
        <v>921</v>
      </c>
      <c r="C35" s="79" t="s">
        <v>669</v>
      </c>
      <c r="D35" s="80" t="s">
        <v>302</v>
      </c>
      <c r="E35" s="68"/>
      <c r="F35" s="66" t="str">
        <f t="shared" si="0"/>
        <v>Không XL</v>
      </c>
      <c r="G35" s="68"/>
      <c r="H35" s="66" t="str">
        <f t="shared" si="1"/>
        <v>Không XL</v>
      </c>
      <c r="I35" s="14"/>
    </row>
    <row r="36" spans="1:10" s="12" customFormat="1">
      <c r="A36" s="68">
        <v>25</v>
      </c>
      <c r="B36" s="70" t="s">
        <v>922</v>
      </c>
      <c r="C36" s="79" t="s">
        <v>923</v>
      </c>
      <c r="D36" s="80" t="s">
        <v>924</v>
      </c>
      <c r="E36" s="68"/>
      <c r="F36" s="66" t="str">
        <f t="shared" si="0"/>
        <v>Không XL</v>
      </c>
      <c r="G36" s="68"/>
      <c r="H36" s="66" t="str">
        <f t="shared" si="1"/>
        <v>Không XL</v>
      </c>
      <c r="I36" s="14"/>
    </row>
    <row r="37" spans="1:10" ht="15.75">
      <c r="A37" s="46"/>
      <c r="B37" s="46"/>
      <c r="C37" s="117" t="s">
        <v>146</v>
      </c>
      <c r="D37" s="117"/>
      <c r="E37" s="117"/>
      <c r="F37" s="117"/>
      <c r="G37" s="117"/>
      <c r="H37" s="117"/>
      <c r="I37" s="117"/>
    </row>
    <row r="38" spans="1:10">
      <c r="C38" s="118" t="s">
        <v>147</v>
      </c>
      <c r="D38" s="119"/>
      <c r="E38" s="122" t="s">
        <v>142</v>
      </c>
      <c r="F38" s="123"/>
      <c r="G38" s="122" t="s">
        <v>143</v>
      </c>
      <c r="H38" s="123"/>
      <c r="I38" s="124" t="s">
        <v>13</v>
      </c>
    </row>
    <row r="39" spans="1:10" s="12" customFormat="1">
      <c r="C39" s="120"/>
      <c r="D39" s="121"/>
      <c r="E39" s="52" t="s">
        <v>148</v>
      </c>
      <c r="F39" s="19" t="s">
        <v>149</v>
      </c>
      <c r="G39" s="52" t="s">
        <v>148</v>
      </c>
      <c r="H39" s="19" t="s">
        <v>149</v>
      </c>
      <c r="I39" s="125"/>
    </row>
    <row r="40" spans="1:10">
      <c r="C40" s="99" t="s">
        <v>150</v>
      </c>
      <c r="D40" s="100"/>
      <c r="E40" s="58">
        <f>COUNTIF(F12:F36,"Xuất sắc")</f>
        <v>0</v>
      </c>
      <c r="F40" s="59">
        <f t="shared" ref="F40:F45" si="2">E40*100/$A$36</f>
        <v>0</v>
      </c>
      <c r="G40" s="58"/>
      <c r="H40" s="59"/>
      <c r="I40" s="60"/>
    </row>
    <row r="41" spans="1:10">
      <c r="C41" s="99" t="s">
        <v>151</v>
      </c>
      <c r="D41" s="100"/>
      <c r="E41" s="58">
        <f>COUNTIF(F12:F36,"Tốt")</f>
        <v>0</v>
      </c>
      <c r="F41" s="59">
        <f t="shared" si="2"/>
        <v>0</v>
      </c>
      <c r="G41" s="58"/>
      <c r="H41" s="59"/>
      <c r="I41" s="60"/>
    </row>
    <row r="42" spans="1:10">
      <c r="C42" s="99" t="s">
        <v>152</v>
      </c>
      <c r="D42" s="100"/>
      <c r="E42" s="58">
        <f>COUNTIF(F12:F36,"Khá")</f>
        <v>0</v>
      </c>
      <c r="F42" s="59">
        <f t="shared" si="2"/>
        <v>0</v>
      </c>
      <c r="G42" s="58"/>
      <c r="H42" s="59"/>
      <c r="I42" s="60"/>
    </row>
    <row r="43" spans="1:10">
      <c r="C43" s="99" t="s">
        <v>153</v>
      </c>
      <c r="D43" s="100"/>
      <c r="E43" s="58">
        <f>COUNTIF(F12:F36,"TB")</f>
        <v>0</v>
      </c>
      <c r="F43" s="59">
        <f t="shared" si="2"/>
        <v>0</v>
      </c>
      <c r="G43" s="58"/>
      <c r="H43" s="59"/>
      <c r="I43" s="60"/>
    </row>
    <row r="44" spans="1:10">
      <c r="C44" s="99" t="s">
        <v>154</v>
      </c>
      <c r="D44" s="100"/>
      <c r="E44" s="58">
        <f>COUNTIF(F12:F36,"Yếu")</f>
        <v>0</v>
      </c>
      <c r="F44" s="59">
        <f t="shared" si="2"/>
        <v>0</v>
      </c>
      <c r="G44" s="58"/>
      <c r="H44" s="59"/>
      <c r="I44" s="60"/>
    </row>
    <row r="45" spans="1:10" ht="15.75" thickBot="1">
      <c r="C45" s="101" t="s">
        <v>155</v>
      </c>
      <c r="D45" s="102"/>
      <c r="E45" s="61">
        <f>COUNTIF(F12:F36,"Không XL")</f>
        <v>25</v>
      </c>
      <c r="F45" s="62">
        <f t="shared" si="2"/>
        <v>100</v>
      </c>
      <c r="G45" s="61"/>
      <c r="H45" s="62"/>
      <c r="I45" s="63"/>
    </row>
    <row r="46" spans="1:10">
      <c r="C46" s="67"/>
      <c r="D46" s="67"/>
      <c r="F46" s="64"/>
    </row>
    <row r="47" spans="1:10" ht="15.75">
      <c r="E47" s="103" t="s">
        <v>156</v>
      </c>
      <c r="F47" s="103"/>
      <c r="G47" s="103"/>
      <c r="H47" s="103"/>
      <c r="I47" s="103"/>
    </row>
    <row r="48" spans="1:10">
      <c r="A48" s="96" t="s">
        <v>157</v>
      </c>
      <c r="B48" s="96"/>
      <c r="C48" s="96"/>
      <c r="D48" s="96"/>
      <c r="E48" s="96"/>
      <c r="F48" s="96" t="s">
        <v>142</v>
      </c>
      <c r="G48" s="96"/>
      <c r="H48" s="96"/>
      <c r="I48" s="65" t="s">
        <v>158</v>
      </c>
      <c r="J48" s="65"/>
    </row>
    <row r="52" spans="1:1">
      <c r="A52" s="4">
        <v>1</v>
      </c>
    </row>
  </sheetData>
  <mergeCells count="30">
    <mergeCell ref="A2:D2"/>
    <mergeCell ref="E2:I2"/>
    <mergeCell ref="A3:D3"/>
    <mergeCell ref="E3:I3"/>
    <mergeCell ref="A4:D4"/>
    <mergeCell ref="E4:I4"/>
    <mergeCell ref="C40:D40"/>
    <mergeCell ref="A5:D5"/>
    <mergeCell ref="A6:I6"/>
    <mergeCell ref="A7:I7"/>
    <mergeCell ref="A8:I8"/>
    <mergeCell ref="A10:A11"/>
    <mergeCell ref="B10:B11"/>
    <mergeCell ref="C10:D11"/>
    <mergeCell ref="E10:F10"/>
    <mergeCell ref="G10:H10"/>
    <mergeCell ref="I10:I11"/>
    <mergeCell ref="C37:I37"/>
    <mergeCell ref="C38:D39"/>
    <mergeCell ref="E38:F38"/>
    <mergeCell ref="G38:H38"/>
    <mergeCell ref="I38:I39"/>
    <mergeCell ref="A48:E48"/>
    <mergeCell ref="F48:H48"/>
    <mergeCell ref="C41:D41"/>
    <mergeCell ref="C42:D42"/>
    <mergeCell ref="C43:D43"/>
    <mergeCell ref="C44:D44"/>
    <mergeCell ref="C45:D45"/>
    <mergeCell ref="E47:I47"/>
  </mergeCells>
  <conditionalFormatting sqref="F12:F36 H12:H36">
    <cfRule type="cellIs" dxfId="5" priority="1" stopIfTrue="1" operator="equal">
      <formula>"SVG"</formula>
    </cfRule>
    <cfRule type="cellIs" dxfId="4" priority="2" stopIfTrue="1" operator="equal">
      <formula>"SVXS"</formula>
    </cfRule>
  </conditionalFormatting>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1"/>
  <sheetViews>
    <sheetView topLeftCell="A13" workbookViewId="0">
      <selection activeCell="G29" sqref="G29:H34"/>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26" t="s">
        <v>134</v>
      </c>
      <c r="B2" s="126"/>
      <c r="C2" s="126"/>
      <c r="D2" s="126"/>
      <c r="E2" s="97" t="s">
        <v>135</v>
      </c>
      <c r="F2" s="97"/>
      <c r="G2" s="97"/>
      <c r="H2" s="97"/>
      <c r="I2" s="97"/>
      <c r="J2" s="3"/>
      <c r="K2" s="3"/>
      <c r="L2" s="3"/>
      <c r="M2" s="3"/>
      <c r="N2" s="3"/>
      <c r="O2" s="3"/>
      <c r="P2" s="3"/>
      <c r="Q2" s="3"/>
      <c r="R2" s="3"/>
      <c r="S2" s="3"/>
      <c r="T2" s="3"/>
    </row>
    <row r="3" spans="1:20" ht="17.100000000000001" customHeight="1">
      <c r="A3" s="97" t="s">
        <v>136</v>
      </c>
      <c r="B3" s="97"/>
      <c r="C3" s="97"/>
      <c r="D3" s="97"/>
      <c r="E3" s="98" t="s">
        <v>137</v>
      </c>
      <c r="F3" s="98"/>
      <c r="G3" s="98"/>
      <c r="H3" s="98"/>
      <c r="I3" s="98"/>
      <c r="J3" s="3"/>
      <c r="K3" s="3"/>
      <c r="L3" s="3"/>
      <c r="M3" s="3"/>
      <c r="N3" s="3"/>
      <c r="O3" s="3"/>
      <c r="P3" s="3"/>
      <c r="Q3" s="3"/>
      <c r="R3" s="3"/>
      <c r="S3" s="3"/>
      <c r="T3" s="3"/>
    </row>
    <row r="4" spans="1:20" ht="17.100000000000001" customHeight="1">
      <c r="A4" s="97" t="s">
        <v>138</v>
      </c>
      <c r="B4" s="97"/>
      <c r="C4" s="97"/>
      <c r="D4" s="97"/>
      <c r="E4" s="96"/>
      <c r="F4" s="96"/>
      <c r="G4" s="96"/>
      <c r="H4" s="96"/>
      <c r="I4" s="96"/>
      <c r="J4" s="3"/>
      <c r="K4" s="3"/>
      <c r="L4" s="3"/>
      <c r="M4" s="3"/>
      <c r="N4" s="3"/>
      <c r="O4" s="3"/>
      <c r="P4" s="3"/>
      <c r="Q4" s="3"/>
      <c r="R4" s="3"/>
      <c r="S4" s="3"/>
      <c r="T4" s="3"/>
    </row>
    <row r="5" spans="1:20" s="49" customFormat="1" ht="12" customHeight="1">
      <c r="A5" s="104"/>
      <c r="B5" s="104"/>
      <c r="C5" s="104"/>
      <c r="D5" s="104"/>
      <c r="E5" s="48"/>
      <c r="J5" s="48"/>
      <c r="K5" s="48"/>
      <c r="L5" s="48"/>
      <c r="M5" s="48"/>
      <c r="N5" s="48"/>
      <c r="O5" s="48"/>
      <c r="P5" s="48"/>
      <c r="Q5" s="48"/>
      <c r="R5" s="48"/>
      <c r="S5" s="48"/>
      <c r="T5" s="48"/>
    </row>
    <row r="6" spans="1:20" ht="24.95" customHeight="1">
      <c r="A6" s="105" t="s">
        <v>139</v>
      </c>
      <c r="B6" s="105"/>
      <c r="C6" s="105"/>
      <c r="D6" s="105"/>
      <c r="E6" s="105"/>
      <c r="F6" s="105"/>
      <c r="G6" s="105"/>
      <c r="H6" s="105"/>
      <c r="I6" s="105"/>
      <c r="J6" s="5"/>
      <c r="K6" s="5"/>
      <c r="L6" s="5"/>
      <c r="M6" s="5"/>
      <c r="N6" s="5"/>
      <c r="O6" s="5"/>
      <c r="P6" s="5"/>
      <c r="Q6" s="5"/>
      <c r="R6" s="5"/>
      <c r="S6" s="5"/>
      <c r="T6" s="5"/>
    </row>
    <row r="7" spans="1:20" s="8" customFormat="1" ht="20.100000000000001" customHeight="1">
      <c r="A7" s="105" t="s">
        <v>955</v>
      </c>
      <c r="B7" s="105"/>
      <c r="C7" s="105"/>
      <c r="D7" s="105"/>
      <c r="E7" s="105"/>
      <c r="F7" s="105"/>
      <c r="G7" s="105"/>
      <c r="H7" s="105"/>
      <c r="I7" s="105"/>
      <c r="J7" s="50"/>
      <c r="K7" s="50"/>
      <c r="L7" s="50"/>
      <c r="M7" s="50"/>
      <c r="N7" s="50"/>
      <c r="O7" s="50"/>
      <c r="P7" s="50"/>
      <c r="Q7" s="50"/>
      <c r="R7" s="50"/>
      <c r="S7" s="50"/>
      <c r="T7" s="50"/>
    </row>
    <row r="8" spans="1:20" s="8" customFormat="1" ht="18" customHeight="1">
      <c r="A8" s="106" t="s">
        <v>506</v>
      </c>
      <c r="B8" s="106"/>
      <c r="C8" s="106"/>
      <c r="D8" s="106"/>
      <c r="E8" s="106"/>
      <c r="F8" s="106"/>
      <c r="G8" s="106"/>
      <c r="H8" s="106"/>
      <c r="I8" s="106"/>
      <c r="J8" s="7"/>
      <c r="K8" s="7"/>
      <c r="L8" s="7"/>
      <c r="M8" s="7"/>
      <c r="N8" s="7"/>
      <c r="O8" s="7"/>
      <c r="P8" s="7"/>
      <c r="Q8" s="7"/>
      <c r="R8" s="7"/>
      <c r="S8" s="7"/>
      <c r="T8" s="7"/>
    </row>
    <row r="9" spans="1:20" s="8" customFormat="1" ht="12" customHeight="1">
      <c r="A9" s="69"/>
      <c r="B9" s="69"/>
      <c r="C9" s="69"/>
      <c r="D9" s="69"/>
      <c r="E9" s="69"/>
      <c r="F9" s="69"/>
      <c r="G9" s="69"/>
      <c r="H9" s="69"/>
      <c r="I9" s="69"/>
      <c r="J9" s="7"/>
      <c r="K9" s="7"/>
      <c r="L9" s="7"/>
      <c r="M9" s="7"/>
      <c r="N9" s="7"/>
      <c r="O9" s="7"/>
      <c r="P9" s="7"/>
      <c r="Q9" s="7"/>
      <c r="R9" s="7"/>
      <c r="S9" s="7"/>
      <c r="T9" s="7"/>
    </row>
    <row r="10" spans="1:20" s="12" customFormat="1" ht="18" customHeight="1">
      <c r="A10" s="107" t="s">
        <v>0</v>
      </c>
      <c r="B10" s="107" t="s">
        <v>140</v>
      </c>
      <c r="C10" s="110" t="s">
        <v>141</v>
      </c>
      <c r="D10" s="111"/>
      <c r="E10" s="114" t="s">
        <v>142</v>
      </c>
      <c r="F10" s="115"/>
      <c r="G10" s="114" t="s">
        <v>143</v>
      </c>
      <c r="H10" s="115"/>
      <c r="I10" s="116" t="s">
        <v>13</v>
      </c>
    </row>
    <row r="11" spans="1:20" s="12" customFormat="1" ht="30" customHeight="1">
      <c r="A11" s="109"/>
      <c r="B11" s="109"/>
      <c r="C11" s="112"/>
      <c r="D11" s="113"/>
      <c r="E11" s="52" t="s">
        <v>144</v>
      </c>
      <c r="F11" s="52" t="s">
        <v>145</v>
      </c>
      <c r="G11" s="52" t="s">
        <v>144</v>
      </c>
      <c r="H11" s="52" t="s">
        <v>145</v>
      </c>
      <c r="I11" s="108"/>
    </row>
    <row r="12" spans="1:20" s="12" customFormat="1" ht="17.45" customHeight="1">
      <c r="A12" s="68">
        <v>1</v>
      </c>
      <c r="B12" s="70" t="s">
        <v>925</v>
      </c>
      <c r="C12" s="79" t="s">
        <v>926</v>
      </c>
      <c r="D12" s="80" t="s">
        <v>948</v>
      </c>
      <c r="E12" s="68"/>
      <c r="F12" s="56" t="str">
        <f>IF(AND(E12&gt;=90),"Xuất sắc",IF(AND(E12&gt;=80),"Tốt",IF(AND(E12&gt;=70),"Khá",IF(AND(E12&gt;=60),"TB",IF(AND(E12&gt;=50),"TB",IF(AND(E12&lt;50),IF(AND(E12&gt;0),"Yếu",IF(AND(E12=0),"Không XL"," "))))))))</f>
        <v>Không XL</v>
      </c>
      <c r="G12" s="68"/>
      <c r="H12" s="56"/>
      <c r="I12" s="57"/>
    </row>
    <row r="13" spans="1:20" s="12" customFormat="1" ht="17.45" customHeight="1">
      <c r="A13" s="68">
        <v>2</v>
      </c>
      <c r="B13" s="70" t="s">
        <v>927</v>
      </c>
      <c r="C13" s="79" t="s">
        <v>928</v>
      </c>
      <c r="D13" s="80" t="s">
        <v>948</v>
      </c>
      <c r="E13" s="68"/>
      <c r="F13" s="66" t="str">
        <f t="shared" ref="F13:F25" si="0">IF(AND(E13&gt;=90),"Xuất sắc",IF(AND(E13&gt;=80),"Tốt",IF(AND(E13&gt;=70),"Khá",IF(AND(E13&gt;=60),"TB",IF(AND(E13&gt;=50),"TB",IF(AND(E13&lt;50),IF(AND(E13&gt;0),"Yếu",IF(AND(E13=0),"Không XL"," "))))))))</f>
        <v>Không XL</v>
      </c>
      <c r="G13" s="68"/>
      <c r="H13" s="66" t="str">
        <f t="shared" ref="H13:H25" si="1">IF(AND(G13&gt;=90),"Xuất sắc",IF(AND(G13&gt;=80),"Tốt",IF(AND(G13&gt;=70),"Khá",IF(AND(G13&gt;=60),"TB",IF(AND(G13&gt;=50),"TB",IF(AND(G13&lt;50),IF(AND(G13&gt;0),"Yếu",IF(AND(G13=0),"Không XL"," "))))))))</f>
        <v>Không XL</v>
      </c>
      <c r="I13" s="57"/>
    </row>
    <row r="14" spans="1:20" s="12" customFormat="1" ht="17.45" customHeight="1">
      <c r="A14" s="68">
        <v>3</v>
      </c>
      <c r="B14" s="70" t="s">
        <v>929</v>
      </c>
      <c r="C14" s="79" t="s">
        <v>637</v>
      </c>
      <c r="D14" s="80" t="s">
        <v>520</v>
      </c>
      <c r="E14" s="68"/>
      <c r="F14" s="66" t="str">
        <f t="shared" si="0"/>
        <v>Không XL</v>
      </c>
      <c r="G14" s="68"/>
      <c r="H14" s="66" t="str">
        <f t="shared" si="1"/>
        <v>Không XL</v>
      </c>
      <c r="I14" s="57"/>
    </row>
    <row r="15" spans="1:20" s="12" customFormat="1" ht="17.45" customHeight="1">
      <c r="A15" s="68">
        <v>4</v>
      </c>
      <c r="B15" s="70" t="s">
        <v>930</v>
      </c>
      <c r="C15" s="79" t="s">
        <v>931</v>
      </c>
      <c r="D15" s="80" t="s">
        <v>186</v>
      </c>
      <c r="E15" s="68"/>
      <c r="F15" s="66" t="str">
        <f t="shared" si="0"/>
        <v>Không XL</v>
      </c>
      <c r="G15" s="68"/>
      <c r="H15" s="66" t="str">
        <f t="shared" si="1"/>
        <v>Không XL</v>
      </c>
      <c r="I15" s="14"/>
    </row>
    <row r="16" spans="1:20" s="12" customFormat="1" ht="17.45" customHeight="1">
      <c r="A16" s="68">
        <v>5</v>
      </c>
      <c r="B16" s="70" t="s">
        <v>932</v>
      </c>
      <c r="C16" s="79" t="s">
        <v>797</v>
      </c>
      <c r="D16" s="80" t="s">
        <v>887</v>
      </c>
      <c r="E16" s="68"/>
      <c r="F16" s="66" t="str">
        <f t="shared" si="0"/>
        <v>Không XL</v>
      </c>
      <c r="G16" s="68"/>
      <c r="H16" s="66" t="str">
        <f t="shared" si="1"/>
        <v>Không XL</v>
      </c>
      <c r="I16" s="14"/>
    </row>
    <row r="17" spans="1:9" s="12" customFormat="1">
      <c r="A17" s="68">
        <v>6</v>
      </c>
      <c r="B17" s="70" t="s">
        <v>933</v>
      </c>
      <c r="C17" s="79" t="s">
        <v>210</v>
      </c>
      <c r="D17" s="80" t="s">
        <v>214</v>
      </c>
      <c r="E17" s="68"/>
      <c r="F17" s="66" t="str">
        <f t="shared" si="0"/>
        <v>Không XL</v>
      </c>
      <c r="G17" s="68"/>
      <c r="H17" s="66" t="str">
        <f t="shared" si="1"/>
        <v>Không XL</v>
      </c>
      <c r="I17" s="14"/>
    </row>
    <row r="18" spans="1:9" s="12" customFormat="1">
      <c r="A18" s="68">
        <v>7</v>
      </c>
      <c r="B18" s="70" t="s">
        <v>934</v>
      </c>
      <c r="C18" s="79" t="s">
        <v>851</v>
      </c>
      <c r="D18" s="80" t="s">
        <v>560</v>
      </c>
      <c r="E18" s="68"/>
      <c r="F18" s="66" t="str">
        <f t="shared" si="0"/>
        <v>Không XL</v>
      </c>
      <c r="G18" s="68"/>
      <c r="H18" s="66" t="str">
        <f t="shared" si="1"/>
        <v>Không XL</v>
      </c>
      <c r="I18" s="14"/>
    </row>
    <row r="19" spans="1:9" s="12" customFormat="1">
      <c r="A19" s="68">
        <v>8</v>
      </c>
      <c r="B19" s="70" t="s">
        <v>935</v>
      </c>
      <c r="C19" s="79" t="s">
        <v>936</v>
      </c>
      <c r="D19" s="80" t="s">
        <v>949</v>
      </c>
      <c r="E19" s="68"/>
      <c r="F19" s="66" t="str">
        <f t="shared" si="0"/>
        <v>Không XL</v>
      </c>
      <c r="G19" s="68"/>
      <c r="H19" s="66" t="str">
        <f t="shared" si="1"/>
        <v>Không XL</v>
      </c>
      <c r="I19" s="14"/>
    </row>
    <row r="20" spans="1:9" s="12" customFormat="1">
      <c r="A20" s="68">
        <v>9</v>
      </c>
      <c r="B20" s="70" t="s">
        <v>937</v>
      </c>
      <c r="C20" s="79" t="s">
        <v>407</v>
      </c>
      <c r="D20" s="80" t="s">
        <v>462</v>
      </c>
      <c r="E20" s="68"/>
      <c r="F20" s="66" t="str">
        <f t="shared" si="0"/>
        <v>Không XL</v>
      </c>
      <c r="G20" s="68"/>
      <c r="H20" s="66" t="str">
        <f t="shared" si="1"/>
        <v>Không XL</v>
      </c>
      <c r="I20" s="57"/>
    </row>
    <row r="21" spans="1:9" s="12" customFormat="1">
      <c r="A21" s="68">
        <v>10</v>
      </c>
      <c r="B21" s="70" t="s">
        <v>938</v>
      </c>
      <c r="C21" s="79" t="s">
        <v>939</v>
      </c>
      <c r="D21" s="80" t="s">
        <v>685</v>
      </c>
      <c r="E21" s="68"/>
      <c r="F21" s="66" t="str">
        <f t="shared" si="0"/>
        <v>Không XL</v>
      </c>
      <c r="G21" s="68"/>
      <c r="H21" s="66" t="str">
        <f t="shared" si="1"/>
        <v>Không XL</v>
      </c>
      <c r="I21" s="57"/>
    </row>
    <row r="22" spans="1:9" s="12" customFormat="1">
      <c r="A22" s="68">
        <v>11</v>
      </c>
      <c r="B22" s="70" t="s">
        <v>940</v>
      </c>
      <c r="C22" s="79" t="s">
        <v>941</v>
      </c>
      <c r="D22" s="80" t="s">
        <v>252</v>
      </c>
      <c r="E22" s="68"/>
      <c r="F22" s="66" t="str">
        <f t="shared" si="0"/>
        <v>Không XL</v>
      </c>
      <c r="G22" s="68"/>
      <c r="H22" s="66" t="str">
        <f t="shared" si="1"/>
        <v>Không XL</v>
      </c>
      <c r="I22" s="57"/>
    </row>
    <row r="23" spans="1:9" s="12" customFormat="1">
      <c r="A23" s="68">
        <v>12</v>
      </c>
      <c r="B23" s="70" t="s">
        <v>942</v>
      </c>
      <c r="C23" s="79" t="s">
        <v>943</v>
      </c>
      <c r="D23" s="80" t="s">
        <v>273</v>
      </c>
      <c r="E23" s="68"/>
      <c r="F23" s="66" t="str">
        <f t="shared" si="0"/>
        <v>Không XL</v>
      </c>
      <c r="G23" s="68"/>
      <c r="H23" s="66" t="str">
        <f t="shared" si="1"/>
        <v>Không XL</v>
      </c>
      <c r="I23" s="14"/>
    </row>
    <row r="24" spans="1:9" s="12" customFormat="1">
      <c r="A24" s="68">
        <v>13</v>
      </c>
      <c r="B24" s="70" t="s">
        <v>944</v>
      </c>
      <c r="C24" s="79" t="s">
        <v>945</v>
      </c>
      <c r="D24" s="80" t="s">
        <v>493</v>
      </c>
      <c r="E24" s="68"/>
      <c r="F24" s="66" t="str">
        <f t="shared" si="0"/>
        <v>Không XL</v>
      </c>
      <c r="G24" s="68"/>
      <c r="H24" s="66" t="str">
        <f t="shared" si="1"/>
        <v>Không XL</v>
      </c>
      <c r="I24" s="14"/>
    </row>
    <row r="25" spans="1:9" s="12" customFormat="1">
      <c r="A25" s="68">
        <v>14</v>
      </c>
      <c r="B25" s="70" t="s">
        <v>946</v>
      </c>
      <c r="C25" s="79" t="s">
        <v>947</v>
      </c>
      <c r="D25" s="80" t="s">
        <v>318</v>
      </c>
      <c r="E25" s="68"/>
      <c r="F25" s="66" t="str">
        <f t="shared" si="0"/>
        <v>Không XL</v>
      </c>
      <c r="G25" s="68"/>
      <c r="H25" s="66" t="str">
        <f t="shared" si="1"/>
        <v>Không XL</v>
      </c>
      <c r="I25" s="14"/>
    </row>
    <row r="26" spans="1:9" ht="15.75">
      <c r="A26" s="46"/>
      <c r="B26" s="46"/>
      <c r="C26" s="127" t="s">
        <v>146</v>
      </c>
      <c r="D26" s="127"/>
      <c r="E26" s="127"/>
      <c r="F26" s="127"/>
      <c r="G26" s="127"/>
      <c r="H26" s="127"/>
      <c r="I26" s="127"/>
    </row>
    <row r="27" spans="1:9" ht="15" customHeight="1">
      <c r="C27" s="118" t="s">
        <v>147</v>
      </c>
      <c r="D27" s="119"/>
      <c r="E27" s="128" t="s">
        <v>142</v>
      </c>
      <c r="F27" s="129"/>
      <c r="G27" s="128" t="s">
        <v>143</v>
      </c>
      <c r="H27" s="129"/>
      <c r="I27" s="130" t="s">
        <v>13</v>
      </c>
    </row>
    <row r="28" spans="1:9" s="12" customFormat="1" ht="15" customHeight="1">
      <c r="C28" s="120"/>
      <c r="D28" s="121"/>
      <c r="E28" s="52" t="s">
        <v>148</v>
      </c>
      <c r="F28" s="19" t="s">
        <v>149</v>
      </c>
      <c r="G28" s="52" t="s">
        <v>148</v>
      </c>
      <c r="H28" s="19" t="s">
        <v>149</v>
      </c>
      <c r="I28" s="124"/>
    </row>
    <row r="29" spans="1:9">
      <c r="C29" s="99" t="s">
        <v>150</v>
      </c>
      <c r="D29" s="100"/>
      <c r="E29" s="58">
        <f>COUNTIF(F12:F25,"Xuất sắc")</f>
        <v>0</v>
      </c>
      <c r="F29" s="59">
        <f t="shared" ref="F29:F34" si="2">E29*100/$A$25</f>
        <v>0</v>
      </c>
      <c r="G29" s="58"/>
      <c r="H29" s="59"/>
      <c r="I29" s="60"/>
    </row>
    <row r="30" spans="1:9">
      <c r="C30" s="99" t="s">
        <v>151</v>
      </c>
      <c r="D30" s="100"/>
      <c r="E30" s="58">
        <f>COUNTIF(F12:F25,"Tốt")</f>
        <v>0</v>
      </c>
      <c r="F30" s="59">
        <f t="shared" si="2"/>
        <v>0</v>
      </c>
      <c r="G30" s="58"/>
      <c r="H30" s="59"/>
      <c r="I30" s="60"/>
    </row>
    <row r="31" spans="1:9">
      <c r="C31" s="99" t="s">
        <v>152</v>
      </c>
      <c r="D31" s="100"/>
      <c r="E31" s="58">
        <f>COUNTIF(F12:F25,"Khá")</f>
        <v>0</v>
      </c>
      <c r="F31" s="59">
        <f t="shared" si="2"/>
        <v>0</v>
      </c>
      <c r="G31" s="58"/>
      <c r="H31" s="59"/>
      <c r="I31" s="60"/>
    </row>
    <row r="32" spans="1:9">
      <c r="C32" s="99" t="s">
        <v>153</v>
      </c>
      <c r="D32" s="100"/>
      <c r="E32" s="58">
        <f>COUNTIF(F12:F25,"TB")</f>
        <v>0</v>
      </c>
      <c r="F32" s="59">
        <f t="shared" si="2"/>
        <v>0</v>
      </c>
      <c r="G32" s="58"/>
      <c r="H32" s="59"/>
      <c r="I32" s="60"/>
    </row>
    <row r="33" spans="1:10">
      <c r="C33" s="99" t="s">
        <v>154</v>
      </c>
      <c r="D33" s="100"/>
      <c r="E33" s="58">
        <f>COUNTIF(F12:F25,"Yếu")</f>
        <v>0</v>
      </c>
      <c r="F33" s="59">
        <f t="shared" si="2"/>
        <v>0</v>
      </c>
      <c r="G33" s="58"/>
      <c r="H33" s="59"/>
      <c r="I33" s="60"/>
    </row>
    <row r="34" spans="1:10" ht="15.75" thickBot="1">
      <c r="C34" s="101" t="s">
        <v>155</v>
      </c>
      <c r="D34" s="102"/>
      <c r="E34" s="61">
        <f>COUNTIF(F12:F25,"Không XL")</f>
        <v>14</v>
      </c>
      <c r="F34" s="62">
        <f t="shared" si="2"/>
        <v>100</v>
      </c>
      <c r="G34" s="61"/>
      <c r="H34" s="62"/>
      <c r="I34" s="63"/>
    </row>
    <row r="35" spans="1:10">
      <c r="C35" s="67"/>
      <c r="D35" s="67"/>
      <c r="F35" s="64"/>
    </row>
    <row r="36" spans="1:10" ht="15.75">
      <c r="E36" s="103" t="s">
        <v>156</v>
      </c>
      <c r="F36" s="103"/>
      <c r="G36" s="103"/>
      <c r="H36" s="103"/>
      <c r="I36" s="103"/>
    </row>
    <row r="37" spans="1:10">
      <c r="A37" s="96" t="s">
        <v>157</v>
      </c>
      <c r="B37" s="96"/>
      <c r="C37" s="96"/>
      <c r="D37" s="96"/>
      <c r="E37" s="96"/>
      <c r="F37" s="96" t="s">
        <v>142</v>
      </c>
      <c r="G37" s="96"/>
      <c r="H37" s="96"/>
      <c r="I37" s="65" t="s">
        <v>158</v>
      </c>
      <c r="J37" s="65"/>
    </row>
    <row r="41" spans="1:10">
      <c r="A41" s="4">
        <v>1</v>
      </c>
    </row>
  </sheetData>
  <mergeCells count="30">
    <mergeCell ref="A2:D2"/>
    <mergeCell ref="E2:I2"/>
    <mergeCell ref="A3:D3"/>
    <mergeCell ref="E3:I3"/>
    <mergeCell ref="A4:D4"/>
    <mergeCell ref="E4:I4"/>
    <mergeCell ref="C29:D29"/>
    <mergeCell ref="A5:D5"/>
    <mergeCell ref="A6:I6"/>
    <mergeCell ref="A7:I7"/>
    <mergeCell ref="A8:I8"/>
    <mergeCell ref="A10:A11"/>
    <mergeCell ref="B10:B11"/>
    <mergeCell ref="C10:D11"/>
    <mergeCell ref="E10:F10"/>
    <mergeCell ref="G10:H10"/>
    <mergeCell ref="I10:I11"/>
    <mergeCell ref="C26:I26"/>
    <mergeCell ref="C27:D28"/>
    <mergeCell ref="E27:F27"/>
    <mergeCell ref="G27:H27"/>
    <mergeCell ref="I27:I28"/>
    <mergeCell ref="A37:E37"/>
    <mergeCell ref="F37:H37"/>
    <mergeCell ref="C30:D30"/>
    <mergeCell ref="C31:D31"/>
    <mergeCell ref="C32:D32"/>
    <mergeCell ref="C33:D33"/>
    <mergeCell ref="C34:D34"/>
    <mergeCell ref="E36:I36"/>
  </mergeCells>
  <conditionalFormatting sqref="F12:F25 H12:H25">
    <cfRule type="cellIs" dxfId="3" priority="1" stopIfTrue="1" operator="equal">
      <formula>"SVG"</formula>
    </cfRule>
    <cfRule type="cellIs" dxfId="2" priority="2" stopIfTrue="1" operator="equal">
      <formula>"SVXS"</formula>
    </cfRule>
  </conditionalFormatting>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3"/>
  <sheetViews>
    <sheetView topLeftCell="A16" workbookViewId="0">
      <selection sqref="A1:XFD1048576"/>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26" t="s">
        <v>134</v>
      </c>
      <c r="B2" s="126"/>
      <c r="C2" s="126"/>
      <c r="D2" s="126"/>
      <c r="E2" s="97" t="s">
        <v>135</v>
      </c>
      <c r="F2" s="97"/>
      <c r="G2" s="97"/>
      <c r="H2" s="97"/>
      <c r="I2" s="97"/>
      <c r="J2" s="3"/>
      <c r="K2" s="3"/>
      <c r="L2" s="3"/>
      <c r="M2" s="3"/>
      <c r="N2" s="3"/>
      <c r="O2" s="3"/>
      <c r="P2" s="3"/>
      <c r="Q2" s="3"/>
      <c r="R2" s="3"/>
      <c r="S2" s="3"/>
      <c r="T2" s="3"/>
    </row>
    <row r="3" spans="1:20" ht="17.100000000000001" customHeight="1">
      <c r="A3" s="97" t="s">
        <v>136</v>
      </c>
      <c r="B3" s="97"/>
      <c r="C3" s="97"/>
      <c r="D3" s="97"/>
      <c r="E3" s="98" t="s">
        <v>137</v>
      </c>
      <c r="F3" s="98"/>
      <c r="G3" s="98"/>
      <c r="H3" s="98"/>
      <c r="I3" s="98"/>
      <c r="J3" s="3"/>
      <c r="K3" s="3"/>
      <c r="L3" s="3"/>
      <c r="M3" s="3"/>
      <c r="N3" s="3"/>
      <c r="O3" s="3"/>
      <c r="P3" s="3"/>
      <c r="Q3" s="3"/>
      <c r="R3" s="3"/>
      <c r="S3" s="3"/>
      <c r="T3" s="3"/>
    </row>
    <row r="4" spans="1:20" ht="17.100000000000001" customHeight="1">
      <c r="A4" s="97" t="s">
        <v>138</v>
      </c>
      <c r="B4" s="97"/>
      <c r="C4" s="97"/>
      <c r="D4" s="97"/>
      <c r="E4" s="96"/>
      <c r="F4" s="96"/>
      <c r="G4" s="96"/>
      <c r="H4" s="96"/>
      <c r="I4" s="96"/>
      <c r="J4" s="3"/>
      <c r="K4" s="3"/>
      <c r="L4" s="3"/>
      <c r="M4" s="3"/>
      <c r="N4" s="3"/>
      <c r="O4" s="3"/>
      <c r="P4" s="3"/>
      <c r="Q4" s="3"/>
      <c r="R4" s="3"/>
      <c r="S4" s="3"/>
      <c r="T4" s="3"/>
    </row>
    <row r="5" spans="1:20" s="49" customFormat="1" ht="12" customHeight="1">
      <c r="A5" s="104"/>
      <c r="B5" s="104"/>
      <c r="C5" s="104"/>
      <c r="D5" s="104"/>
      <c r="E5" s="48"/>
      <c r="J5" s="48"/>
      <c r="K5" s="48"/>
      <c r="L5" s="48"/>
      <c r="M5" s="48"/>
      <c r="N5" s="48"/>
      <c r="O5" s="48"/>
      <c r="P5" s="48"/>
      <c r="Q5" s="48"/>
      <c r="R5" s="48"/>
      <c r="S5" s="48"/>
      <c r="T5" s="48"/>
    </row>
    <row r="6" spans="1:20" ht="24.95" customHeight="1">
      <c r="A6" s="105" t="s">
        <v>139</v>
      </c>
      <c r="B6" s="105"/>
      <c r="C6" s="105"/>
      <c r="D6" s="105"/>
      <c r="E6" s="105"/>
      <c r="F6" s="105"/>
      <c r="G6" s="105"/>
      <c r="H6" s="105"/>
      <c r="I6" s="105"/>
      <c r="J6" s="5"/>
      <c r="K6" s="5"/>
      <c r="L6" s="5"/>
      <c r="M6" s="5"/>
      <c r="N6" s="5"/>
      <c r="O6" s="5"/>
      <c r="P6" s="5"/>
      <c r="Q6" s="5"/>
      <c r="R6" s="5"/>
      <c r="S6" s="5"/>
      <c r="T6" s="5"/>
    </row>
    <row r="7" spans="1:20" s="8" customFormat="1" ht="20.100000000000001" customHeight="1">
      <c r="A7" s="105" t="s">
        <v>159</v>
      </c>
      <c r="B7" s="105"/>
      <c r="C7" s="105"/>
      <c r="D7" s="105"/>
      <c r="E7" s="105"/>
      <c r="F7" s="105"/>
      <c r="G7" s="105"/>
      <c r="H7" s="105"/>
      <c r="I7" s="105"/>
      <c r="J7" s="50"/>
      <c r="K7" s="50"/>
      <c r="L7" s="50"/>
      <c r="M7" s="50"/>
      <c r="N7" s="50"/>
      <c r="O7" s="50"/>
      <c r="P7" s="50"/>
      <c r="Q7" s="50"/>
      <c r="R7" s="50"/>
      <c r="S7" s="50"/>
      <c r="T7" s="50"/>
    </row>
    <row r="8" spans="1:20" s="8" customFormat="1" ht="18" customHeight="1">
      <c r="A8" s="106" t="s">
        <v>160</v>
      </c>
      <c r="B8" s="106"/>
      <c r="C8" s="106"/>
      <c r="D8" s="106"/>
      <c r="E8" s="106"/>
      <c r="F8" s="106"/>
      <c r="G8" s="106"/>
      <c r="H8" s="106"/>
      <c r="I8" s="106"/>
      <c r="J8" s="7"/>
      <c r="K8" s="7"/>
      <c r="L8" s="7"/>
      <c r="M8" s="7"/>
      <c r="N8" s="7"/>
      <c r="O8" s="7"/>
      <c r="P8" s="7"/>
      <c r="Q8" s="7"/>
      <c r="R8" s="7"/>
      <c r="S8" s="7"/>
      <c r="T8" s="7"/>
    </row>
    <row r="9" spans="1:20" s="8" customFormat="1" ht="12" customHeight="1">
      <c r="A9" s="69"/>
      <c r="B9" s="69"/>
      <c r="C9" s="69"/>
      <c r="D9" s="69"/>
      <c r="E9" s="69"/>
      <c r="F9" s="69"/>
      <c r="G9" s="69"/>
      <c r="H9" s="69"/>
      <c r="I9" s="69"/>
      <c r="J9" s="7"/>
      <c r="K9" s="7"/>
      <c r="L9" s="7"/>
      <c r="M9" s="7"/>
      <c r="N9" s="7"/>
      <c r="O9" s="7"/>
      <c r="P9" s="7"/>
      <c r="Q9" s="7"/>
      <c r="R9" s="7"/>
      <c r="S9" s="7"/>
      <c r="T9" s="7"/>
    </row>
    <row r="10" spans="1:20" s="12" customFormat="1" ht="18" customHeight="1">
      <c r="A10" s="107" t="s">
        <v>0</v>
      </c>
      <c r="B10" s="107" t="s">
        <v>140</v>
      </c>
      <c r="C10" s="110" t="s">
        <v>141</v>
      </c>
      <c r="D10" s="111"/>
      <c r="E10" s="114" t="s">
        <v>142</v>
      </c>
      <c r="F10" s="115"/>
      <c r="G10" s="114" t="s">
        <v>143</v>
      </c>
      <c r="H10" s="115"/>
      <c r="I10" s="116" t="s">
        <v>13</v>
      </c>
    </row>
    <row r="11" spans="1:20" s="12" customFormat="1" ht="30" customHeight="1">
      <c r="A11" s="109"/>
      <c r="B11" s="109"/>
      <c r="C11" s="112"/>
      <c r="D11" s="113"/>
      <c r="E11" s="52" t="s">
        <v>144</v>
      </c>
      <c r="F11" s="52" t="s">
        <v>145</v>
      </c>
      <c r="G11" s="52" t="s">
        <v>144</v>
      </c>
      <c r="H11" s="52" t="s">
        <v>145</v>
      </c>
      <c r="I11" s="108"/>
    </row>
    <row r="12" spans="1:20" s="12" customFormat="1" ht="17.45" customHeight="1">
      <c r="A12" s="68">
        <v>1</v>
      </c>
      <c r="B12" s="53"/>
      <c r="C12" s="54"/>
      <c r="D12" s="55"/>
      <c r="E12" s="68"/>
      <c r="F12" s="56" t="str">
        <f>IF(AND(E12&gt;=90),"Xuất sắc",IF(AND(E12&gt;=80),"Tốt",IF(AND(E12&gt;=70),"Khá",IF(AND(E12&gt;=60),"TB",IF(AND(E12&gt;=50),"TB",IF(AND(E12&lt;50),IF(AND(E12&gt;0),"Yếu",IF(AND(E12=0),"Không XL"," "))))))))</f>
        <v>Không XL</v>
      </c>
      <c r="G12" s="68"/>
      <c r="H12" s="56" t="str">
        <f>IF(AND(G12&gt;=90),"Xuất sắc",IF(AND(G12&gt;=80),"Tốt",IF(AND(G12&gt;=70),"Khá",IF(AND(G12&gt;=60),"TB",IF(AND(G12&gt;=50),"TB",IF(AND(G12&lt;50),IF(AND(G12&gt;0),"Yếu",IF(AND(G12=0),"Không XL"," "))))))))</f>
        <v>Không XL</v>
      </c>
      <c r="I12" s="57"/>
    </row>
    <row r="13" spans="1:20" s="12" customFormat="1" ht="17.45" customHeight="1">
      <c r="A13" s="68">
        <v>2</v>
      </c>
      <c r="B13" s="53"/>
      <c r="C13" s="54"/>
      <c r="D13" s="55"/>
      <c r="E13" s="68"/>
      <c r="F13" s="66" t="str">
        <f t="shared" ref="F13:F76" si="0">IF(AND(E13&gt;=90),"Xuất sắc",IF(AND(E13&gt;=80),"Tốt",IF(AND(E13&gt;=70),"Khá",IF(AND(E13&gt;=60),"TB",IF(AND(E13&gt;=50),"TB",IF(AND(E13&lt;50),IF(AND(E13&gt;0),"Yếu",IF(AND(E13=0),"Không XL"," "))))))))</f>
        <v>Không XL</v>
      </c>
      <c r="G13" s="68"/>
      <c r="H13" s="66" t="str">
        <f t="shared" ref="H13:H76" si="1">IF(AND(G13&gt;=90),"Xuất sắc",IF(AND(G13&gt;=80),"Tốt",IF(AND(G13&gt;=70),"Khá",IF(AND(G13&gt;=60),"TB",IF(AND(G13&gt;=50),"TB",IF(AND(G13&lt;50),IF(AND(G13&gt;0),"Yếu",IF(AND(G13=0),"Không XL"," "))))))))</f>
        <v>Không XL</v>
      </c>
      <c r="I13" s="57"/>
    </row>
    <row r="14" spans="1:20" s="12" customFormat="1" ht="17.45" customHeight="1">
      <c r="A14" s="68">
        <v>3</v>
      </c>
      <c r="B14" s="53"/>
      <c r="C14" s="54"/>
      <c r="D14" s="55"/>
      <c r="E14" s="68"/>
      <c r="F14" s="66" t="str">
        <f t="shared" si="0"/>
        <v>Không XL</v>
      </c>
      <c r="G14" s="68"/>
      <c r="H14" s="66" t="str">
        <f t="shared" si="1"/>
        <v>Không XL</v>
      </c>
      <c r="I14" s="57"/>
    </row>
    <row r="15" spans="1:20" s="12" customFormat="1" ht="17.45" customHeight="1">
      <c r="A15" s="68">
        <v>4</v>
      </c>
      <c r="B15" s="53"/>
      <c r="C15" s="54"/>
      <c r="D15" s="55"/>
      <c r="E15" s="68"/>
      <c r="F15" s="66" t="str">
        <f t="shared" si="0"/>
        <v>Không XL</v>
      </c>
      <c r="G15" s="68"/>
      <c r="H15" s="66" t="str">
        <f t="shared" si="1"/>
        <v>Không XL</v>
      </c>
      <c r="I15" s="14"/>
    </row>
    <row r="16" spans="1:20" s="12" customFormat="1" ht="17.45" customHeight="1">
      <c r="A16" s="68">
        <v>5</v>
      </c>
      <c r="B16" s="53"/>
      <c r="C16" s="54"/>
      <c r="D16" s="55"/>
      <c r="E16" s="68"/>
      <c r="F16" s="66" t="str">
        <f t="shared" si="0"/>
        <v>Không XL</v>
      </c>
      <c r="G16" s="68"/>
      <c r="H16" s="66" t="str">
        <f t="shared" si="1"/>
        <v>Không XL</v>
      </c>
      <c r="I16" s="14"/>
    </row>
    <row r="17" spans="1:9" s="12" customFormat="1">
      <c r="A17" s="68">
        <v>6</v>
      </c>
      <c r="B17" s="53"/>
      <c r="C17" s="54"/>
      <c r="D17" s="55"/>
      <c r="E17" s="68"/>
      <c r="F17" s="66" t="str">
        <f t="shared" si="0"/>
        <v>Không XL</v>
      </c>
      <c r="G17" s="68"/>
      <c r="H17" s="66" t="str">
        <f t="shared" si="1"/>
        <v>Không XL</v>
      </c>
      <c r="I17" s="14"/>
    </row>
    <row r="18" spans="1:9" s="12" customFormat="1">
      <c r="A18" s="68">
        <v>7</v>
      </c>
      <c r="B18" s="53"/>
      <c r="C18" s="54"/>
      <c r="D18" s="55"/>
      <c r="E18" s="68"/>
      <c r="F18" s="66" t="str">
        <f t="shared" si="0"/>
        <v>Không XL</v>
      </c>
      <c r="G18" s="68"/>
      <c r="H18" s="66" t="str">
        <f t="shared" si="1"/>
        <v>Không XL</v>
      </c>
      <c r="I18" s="14"/>
    </row>
    <row r="19" spans="1:9" s="12" customFormat="1">
      <c r="A19" s="68">
        <v>8</v>
      </c>
      <c r="B19" s="53"/>
      <c r="C19" s="54"/>
      <c r="D19" s="55"/>
      <c r="E19" s="68"/>
      <c r="F19" s="66" t="str">
        <f t="shared" si="0"/>
        <v>Không XL</v>
      </c>
      <c r="G19" s="68"/>
      <c r="H19" s="66" t="str">
        <f t="shared" si="1"/>
        <v>Không XL</v>
      </c>
      <c r="I19" s="14"/>
    </row>
    <row r="20" spans="1:9" s="12" customFormat="1">
      <c r="A20" s="68">
        <v>9</v>
      </c>
      <c r="B20" s="53"/>
      <c r="C20" s="54"/>
      <c r="D20" s="55"/>
      <c r="E20" s="68"/>
      <c r="F20" s="66" t="str">
        <f t="shared" si="0"/>
        <v>Không XL</v>
      </c>
      <c r="G20" s="68"/>
      <c r="H20" s="66" t="str">
        <f t="shared" si="1"/>
        <v>Không XL</v>
      </c>
      <c r="I20" s="57"/>
    </row>
    <row r="21" spans="1:9" s="12" customFormat="1">
      <c r="A21" s="68">
        <v>10</v>
      </c>
      <c r="B21" s="53"/>
      <c r="C21" s="54"/>
      <c r="D21" s="55"/>
      <c r="E21" s="68"/>
      <c r="F21" s="66" t="str">
        <f t="shared" si="0"/>
        <v>Không XL</v>
      </c>
      <c r="G21" s="68"/>
      <c r="H21" s="66" t="str">
        <f t="shared" si="1"/>
        <v>Không XL</v>
      </c>
      <c r="I21" s="57"/>
    </row>
    <row r="22" spans="1:9" s="12" customFormat="1">
      <c r="A22" s="68">
        <v>11</v>
      </c>
      <c r="B22" s="53"/>
      <c r="C22" s="54"/>
      <c r="D22" s="55"/>
      <c r="E22" s="68"/>
      <c r="F22" s="66" t="str">
        <f t="shared" si="0"/>
        <v>Không XL</v>
      </c>
      <c r="G22" s="68"/>
      <c r="H22" s="66" t="str">
        <f t="shared" si="1"/>
        <v>Không XL</v>
      </c>
      <c r="I22" s="57"/>
    </row>
    <row r="23" spans="1:9" s="12" customFormat="1">
      <c r="A23" s="68">
        <v>12</v>
      </c>
      <c r="B23" s="53"/>
      <c r="C23" s="54"/>
      <c r="D23" s="55"/>
      <c r="E23" s="68"/>
      <c r="F23" s="66" t="str">
        <f t="shared" si="0"/>
        <v>Không XL</v>
      </c>
      <c r="G23" s="68"/>
      <c r="H23" s="66" t="str">
        <f t="shared" si="1"/>
        <v>Không XL</v>
      </c>
      <c r="I23" s="14"/>
    </row>
    <row r="24" spans="1:9" s="12" customFormat="1">
      <c r="A24" s="68">
        <v>13</v>
      </c>
      <c r="B24" s="53"/>
      <c r="C24" s="54"/>
      <c r="D24" s="55"/>
      <c r="E24" s="68"/>
      <c r="F24" s="66" t="str">
        <f t="shared" si="0"/>
        <v>Không XL</v>
      </c>
      <c r="G24" s="68"/>
      <c r="H24" s="66" t="str">
        <f t="shared" si="1"/>
        <v>Không XL</v>
      </c>
      <c r="I24" s="14"/>
    </row>
    <row r="25" spans="1:9" s="12" customFormat="1">
      <c r="A25" s="68">
        <v>14</v>
      </c>
      <c r="B25" s="53"/>
      <c r="C25" s="54"/>
      <c r="D25" s="55"/>
      <c r="E25" s="68"/>
      <c r="F25" s="66" t="str">
        <f t="shared" si="0"/>
        <v>Không XL</v>
      </c>
      <c r="G25" s="68"/>
      <c r="H25" s="66" t="str">
        <f t="shared" si="1"/>
        <v>Không XL</v>
      </c>
      <c r="I25" s="14"/>
    </row>
    <row r="26" spans="1:9" s="12" customFormat="1">
      <c r="A26" s="68">
        <v>15</v>
      </c>
      <c r="B26" s="53"/>
      <c r="C26" s="54"/>
      <c r="D26" s="55"/>
      <c r="E26" s="68"/>
      <c r="F26" s="66" t="str">
        <f t="shared" si="0"/>
        <v>Không XL</v>
      </c>
      <c r="G26" s="68"/>
      <c r="H26" s="66" t="str">
        <f t="shared" si="1"/>
        <v>Không XL</v>
      </c>
      <c r="I26" s="14"/>
    </row>
    <row r="27" spans="1:9" s="12" customFormat="1">
      <c r="A27" s="68">
        <v>16</v>
      </c>
      <c r="B27" s="53"/>
      <c r="C27" s="54"/>
      <c r="D27" s="55"/>
      <c r="E27" s="68"/>
      <c r="F27" s="66" t="str">
        <f t="shared" si="0"/>
        <v>Không XL</v>
      </c>
      <c r="G27" s="68"/>
      <c r="H27" s="66" t="str">
        <f t="shared" si="1"/>
        <v>Không XL</v>
      </c>
      <c r="I27" s="14"/>
    </row>
    <row r="28" spans="1:9" s="12" customFormat="1">
      <c r="A28" s="68">
        <v>17</v>
      </c>
      <c r="B28" s="53"/>
      <c r="C28" s="54"/>
      <c r="D28" s="55"/>
      <c r="E28" s="68"/>
      <c r="F28" s="66" t="str">
        <f t="shared" si="0"/>
        <v>Không XL</v>
      </c>
      <c r="G28" s="68"/>
      <c r="H28" s="66" t="str">
        <f t="shared" si="1"/>
        <v>Không XL</v>
      </c>
      <c r="I28" s="14"/>
    </row>
    <row r="29" spans="1:9" s="12" customFormat="1">
      <c r="A29" s="68">
        <v>18</v>
      </c>
      <c r="B29" s="53"/>
      <c r="C29" s="54"/>
      <c r="D29" s="55"/>
      <c r="E29" s="68"/>
      <c r="F29" s="66" t="str">
        <f t="shared" si="0"/>
        <v>Không XL</v>
      </c>
      <c r="G29" s="68"/>
      <c r="H29" s="66" t="str">
        <f t="shared" si="1"/>
        <v>Không XL</v>
      </c>
      <c r="I29" s="14"/>
    </row>
    <row r="30" spans="1:9" s="12" customFormat="1">
      <c r="A30" s="68">
        <v>19</v>
      </c>
      <c r="B30" s="53"/>
      <c r="C30" s="54"/>
      <c r="D30" s="55"/>
      <c r="E30" s="68"/>
      <c r="F30" s="66" t="str">
        <f t="shared" si="0"/>
        <v>Không XL</v>
      </c>
      <c r="G30" s="68"/>
      <c r="H30" s="66" t="str">
        <f t="shared" si="1"/>
        <v>Không XL</v>
      </c>
      <c r="I30" s="14"/>
    </row>
    <row r="31" spans="1:9" s="12" customFormat="1">
      <c r="A31" s="68">
        <v>20</v>
      </c>
      <c r="B31" s="53"/>
      <c r="C31" s="54"/>
      <c r="D31" s="55"/>
      <c r="E31" s="68"/>
      <c r="F31" s="66" t="str">
        <f t="shared" si="0"/>
        <v>Không XL</v>
      </c>
      <c r="G31" s="68"/>
      <c r="H31" s="66" t="str">
        <f t="shared" si="1"/>
        <v>Không XL</v>
      </c>
      <c r="I31" s="57"/>
    </row>
    <row r="32" spans="1:9" s="12" customFormat="1">
      <c r="A32" s="68">
        <v>21</v>
      </c>
      <c r="B32" s="53"/>
      <c r="C32" s="54"/>
      <c r="D32" s="55"/>
      <c r="E32" s="68"/>
      <c r="F32" s="66" t="str">
        <f t="shared" si="0"/>
        <v>Không XL</v>
      </c>
      <c r="G32" s="68"/>
      <c r="H32" s="66" t="str">
        <f t="shared" si="1"/>
        <v>Không XL</v>
      </c>
      <c r="I32" s="14"/>
    </row>
    <row r="33" spans="1:9" s="12" customFormat="1">
      <c r="A33" s="68">
        <v>22</v>
      </c>
      <c r="B33" s="53"/>
      <c r="C33" s="54"/>
      <c r="D33" s="55"/>
      <c r="E33" s="68"/>
      <c r="F33" s="66" t="str">
        <f t="shared" si="0"/>
        <v>Không XL</v>
      </c>
      <c r="G33" s="68"/>
      <c r="H33" s="66" t="str">
        <f t="shared" si="1"/>
        <v>Không XL</v>
      </c>
      <c r="I33" s="14"/>
    </row>
    <row r="34" spans="1:9" s="12" customFormat="1">
      <c r="A34" s="68">
        <v>23</v>
      </c>
      <c r="B34" s="53"/>
      <c r="C34" s="54"/>
      <c r="D34" s="55"/>
      <c r="E34" s="68"/>
      <c r="F34" s="66" t="str">
        <f t="shared" si="0"/>
        <v>Không XL</v>
      </c>
      <c r="G34" s="68"/>
      <c r="H34" s="66" t="str">
        <f t="shared" si="1"/>
        <v>Không XL</v>
      </c>
      <c r="I34" s="14"/>
    </row>
    <row r="35" spans="1:9" s="12" customFormat="1">
      <c r="A35" s="68">
        <v>24</v>
      </c>
      <c r="B35" s="53"/>
      <c r="C35" s="54"/>
      <c r="D35" s="55"/>
      <c r="E35" s="68"/>
      <c r="F35" s="66" t="str">
        <f t="shared" si="0"/>
        <v>Không XL</v>
      </c>
      <c r="G35" s="68"/>
      <c r="H35" s="66" t="str">
        <f t="shared" si="1"/>
        <v>Không XL</v>
      </c>
      <c r="I35" s="14"/>
    </row>
    <row r="36" spans="1:9" s="12" customFormat="1">
      <c r="A36" s="68">
        <v>25</v>
      </c>
      <c r="B36" s="53"/>
      <c r="C36" s="54"/>
      <c r="D36" s="55"/>
      <c r="E36" s="68"/>
      <c r="F36" s="66" t="str">
        <f t="shared" si="0"/>
        <v>Không XL</v>
      </c>
      <c r="G36" s="68"/>
      <c r="H36" s="66" t="str">
        <f t="shared" si="1"/>
        <v>Không XL</v>
      </c>
      <c r="I36" s="14"/>
    </row>
    <row r="37" spans="1:9" s="12" customFormat="1">
      <c r="A37" s="68">
        <v>26</v>
      </c>
      <c r="B37" s="53"/>
      <c r="C37" s="54"/>
      <c r="D37" s="55"/>
      <c r="E37" s="68"/>
      <c r="F37" s="66" t="str">
        <f t="shared" si="0"/>
        <v>Không XL</v>
      </c>
      <c r="G37" s="68"/>
      <c r="H37" s="66" t="str">
        <f t="shared" si="1"/>
        <v>Không XL</v>
      </c>
      <c r="I37" s="14"/>
    </row>
    <row r="38" spans="1:9" s="12" customFormat="1">
      <c r="A38" s="68">
        <v>27</v>
      </c>
      <c r="B38" s="53"/>
      <c r="C38" s="54"/>
      <c r="D38" s="55"/>
      <c r="E38" s="68"/>
      <c r="F38" s="66" t="str">
        <f t="shared" si="0"/>
        <v>Không XL</v>
      </c>
      <c r="G38" s="68"/>
      <c r="H38" s="66" t="str">
        <f t="shared" si="1"/>
        <v>Không XL</v>
      </c>
      <c r="I38" s="57"/>
    </row>
    <row r="39" spans="1:9" s="12" customFormat="1">
      <c r="A39" s="68">
        <v>28</v>
      </c>
      <c r="B39" s="53"/>
      <c r="C39" s="54"/>
      <c r="D39" s="55"/>
      <c r="E39" s="68"/>
      <c r="F39" s="66" t="str">
        <f t="shared" si="0"/>
        <v>Không XL</v>
      </c>
      <c r="G39" s="68"/>
      <c r="H39" s="66" t="str">
        <f t="shared" si="1"/>
        <v>Không XL</v>
      </c>
      <c r="I39" s="14"/>
    </row>
    <row r="40" spans="1:9" s="12" customFormat="1">
      <c r="A40" s="68">
        <v>29</v>
      </c>
      <c r="B40" s="53"/>
      <c r="C40" s="54"/>
      <c r="D40" s="55"/>
      <c r="E40" s="68"/>
      <c r="F40" s="66" t="str">
        <f t="shared" si="0"/>
        <v>Không XL</v>
      </c>
      <c r="G40" s="68"/>
      <c r="H40" s="66" t="str">
        <f t="shared" si="1"/>
        <v>Không XL</v>
      </c>
      <c r="I40" s="57"/>
    </row>
    <row r="41" spans="1:9" s="12" customFormat="1">
      <c r="A41" s="68">
        <v>30</v>
      </c>
      <c r="B41" s="53"/>
      <c r="C41" s="54"/>
      <c r="D41" s="55"/>
      <c r="E41" s="68"/>
      <c r="F41" s="66" t="str">
        <f t="shared" si="0"/>
        <v>Không XL</v>
      </c>
      <c r="G41" s="68"/>
      <c r="H41" s="66" t="str">
        <f t="shared" si="1"/>
        <v>Không XL</v>
      </c>
      <c r="I41" s="57"/>
    </row>
    <row r="42" spans="1:9" s="12" customFormat="1">
      <c r="A42" s="68">
        <v>31</v>
      </c>
      <c r="B42" s="53"/>
      <c r="C42" s="54"/>
      <c r="D42" s="55"/>
      <c r="E42" s="68"/>
      <c r="F42" s="66" t="str">
        <f t="shared" si="0"/>
        <v>Không XL</v>
      </c>
      <c r="G42" s="68"/>
      <c r="H42" s="66" t="str">
        <f t="shared" si="1"/>
        <v>Không XL</v>
      </c>
      <c r="I42" s="57"/>
    </row>
    <row r="43" spans="1:9" s="12" customFormat="1">
      <c r="A43" s="68">
        <v>32</v>
      </c>
      <c r="B43" s="53"/>
      <c r="C43" s="54"/>
      <c r="D43" s="55"/>
      <c r="E43" s="68"/>
      <c r="F43" s="66" t="str">
        <f t="shared" si="0"/>
        <v>Không XL</v>
      </c>
      <c r="G43" s="68"/>
      <c r="H43" s="66" t="str">
        <f t="shared" si="1"/>
        <v>Không XL</v>
      </c>
      <c r="I43" s="14"/>
    </row>
    <row r="44" spans="1:9" s="12" customFormat="1">
      <c r="A44" s="68">
        <v>33</v>
      </c>
      <c r="B44" s="53"/>
      <c r="C44" s="54"/>
      <c r="D44" s="55"/>
      <c r="E44" s="68"/>
      <c r="F44" s="66" t="str">
        <f t="shared" si="0"/>
        <v>Không XL</v>
      </c>
      <c r="G44" s="68"/>
      <c r="H44" s="66" t="str">
        <f t="shared" si="1"/>
        <v>Không XL</v>
      </c>
      <c r="I44" s="14"/>
    </row>
    <row r="45" spans="1:9" s="12" customFormat="1">
      <c r="A45" s="68">
        <v>34</v>
      </c>
      <c r="B45" s="53"/>
      <c r="C45" s="54"/>
      <c r="D45" s="55"/>
      <c r="E45" s="68"/>
      <c r="F45" s="66" t="str">
        <f t="shared" si="0"/>
        <v>Không XL</v>
      </c>
      <c r="G45" s="68"/>
      <c r="H45" s="66" t="str">
        <f t="shared" si="1"/>
        <v>Không XL</v>
      </c>
      <c r="I45" s="14"/>
    </row>
    <row r="46" spans="1:9" s="12" customFormat="1">
      <c r="A46" s="68">
        <v>35</v>
      </c>
      <c r="B46" s="53"/>
      <c r="C46" s="54"/>
      <c r="D46" s="55"/>
      <c r="E46" s="68"/>
      <c r="F46" s="66" t="str">
        <f t="shared" si="0"/>
        <v>Không XL</v>
      </c>
      <c r="G46" s="68"/>
      <c r="H46" s="66" t="str">
        <f t="shared" si="1"/>
        <v>Không XL</v>
      </c>
      <c r="I46" s="14"/>
    </row>
    <row r="47" spans="1:9" s="12" customFormat="1">
      <c r="A47" s="68">
        <v>36</v>
      </c>
      <c r="B47" s="53"/>
      <c r="C47" s="54"/>
      <c r="D47" s="55"/>
      <c r="E47" s="68"/>
      <c r="F47" s="66" t="str">
        <f t="shared" si="0"/>
        <v>Không XL</v>
      </c>
      <c r="G47" s="68"/>
      <c r="H47" s="66" t="str">
        <f t="shared" si="1"/>
        <v>Không XL</v>
      </c>
      <c r="I47" s="14"/>
    </row>
    <row r="48" spans="1:9" s="12" customFormat="1">
      <c r="A48" s="68">
        <v>37</v>
      </c>
      <c r="B48" s="53"/>
      <c r="C48" s="54"/>
      <c r="D48" s="55"/>
      <c r="E48" s="68"/>
      <c r="F48" s="66" t="str">
        <f t="shared" si="0"/>
        <v>Không XL</v>
      </c>
      <c r="G48" s="68"/>
      <c r="H48" s="66" t="str">
        <f t="shared" si="1"/>
        <v>Không XL</v>
      </c>
      <c r="I48" s="14"/>
    </row>
    <row r="49" spans="1:9" s="12" customFormat="1">
      <c r="A49" s="68">
        <v>38</v>
      </c>
      <c r="B49" s="53"/>
      <c r="C49" s="54"/>
      <c r="D49" s="55"/>
      <c r="E49" s="68"/>
      <c r="F49" s="66" t="str">
        <f t="shared" si="0"/>
        <v>Không XL</v>
      </c>
      <c r="G49" s="68"/>
      <c r="H49" s="66" t="str">
        <f t="shared" si="1"/>
        <v>Không XL</v>
      </c>
      <c r="I49" s="14"/>
    </row>
    <row r="50" spans="1:9" s="12" customFormat="1">
      <c r="A50" s="68">
        <v>39</v>
      </c>
      <c r="B50" s="53"/>
      <c r="C50" s="54"/>
      <c r="D50" s="55"/>
      <c r="E50" s="68"/>
      <c r="F50" s="66" t="str">
        <f t="shared" si="0"/>
        <v>Không XL</v>
      </c>
      <c r="G50" s="68"/>
      <c r="H50" s="66" t="str">
        <f t="shared" si="1"/>
        <v>Không XL</v>
      </c>
      <c r="I50" s="14"/>
    </row>
    <row r="51" spans="1:9" s="12" customFormat="1">
      <c r="A51" s="68">
        <v>40</v>
      </c>
      <c r="B51" s="53"/>
      <c r="C51" s="54"/>
      <c r="D51" s="55"/>
      <c r="E51" s="68"/>
      <c r="F51" s="66" t="str">
        <f t="shared" si="0"/>
        <v>Không XL</v>
      </c>
      <c r="G51" s="68"/>
      <c r="H51" s="66" t="str">
        <f t="shared" si="1"/>
        <v>Không XL</v>
      </c>
      <c r="I51" s="57"/>
    </row>
    <row r="52" spans="1:9" s="12" customFormat="1">
      <c r="A52" s="68">
        <v>41</v>
      </c>
      <c r="B52" s="53"/>
      <c r="C52" s="54"/>
      <c r="D52" s="55"/>
      <c r="E52" s="68"/>
      <c r="F52" s="66" t="str">
        <f t="shared" si="0"/>
        <v>Không XL</v>
      </c>
      <c r="G52" s="68"/>
      <c r="H52" s="66" t="str">
        <f t="shared" si="1"/>
        <v>Không XL</v>
      </c>
      <c r="I52" s="14"/>
    </row>
    <row r="53" spans="1:9" s="12" customFormat="1">
      <c r="A53" s="68">
        <v>42</v>
      </c>
      <c r="B53" s="53"/>
      <c r="C53" s="54"/>
      <c r="D53" s="55"/>
      <c r="E53" s="68"/>
      <c r="F53" s="66" t="str">
        <f t="shared" si="0"/>
        <v>Không XL</v>
      </c>
      <c r="G53" s="68"/>
      <c r="H53" s="66" t="str">
        <f t="shared" si="1"/>
        <v>Không XL</v>
      </c>
      <c r="I53" s="14"/>
    </row>
    <row r="54" spans="1:9" s="12" customFormat="1">
      <c r="A54" s="68">
        <v>43</v>
      </c>
      <c r="B54" s="53"/>
      <c r="C54" s="54"/>
      <c r="D54" s="55"/>
      <c r="E54" s="68"/>
      <c r="F54" s="66" t="str">
        <f t="shared" si="0"/>
        <v>Không XL</v>
      </c>
      <c r="G54" s="68"/>
      <c r="H54" s="66" t="str">
        <f t="shared" si="1"/>
        <v>Không XL</v>
      </c>
      <c r="I54" s="14"/>
    </row>
    <row r="55" spans="1:9" s="12" customFormat="1">
      <c r="A55" s="68">
        <v>44</v>
      </c>
      <c r="B55" s="53"/>
      <c r="C55" s="54"/>
      <c r="D55" s="55"/>
      <c r="E55" s="68"/>
      <c r="F55" s="66" t="str">
        <f t="shared" si="0"/>
        <v>Không XL</v>
      </c>
      <c r="G55" s="68"/>
      <c r="H55" s="66" t="str">
        <f t="shared" si="1"/>
        <v>Không XL</v>
      </c>
      <c r="I55" s="14"/>
    </row>
    <row r="56" spans="1:9" s="12" customFormat="1">
      <c r="A56" s="68">
        <v>45</v>
      </c>
      <c r="B56" s="53"/>
      <c r="C56" s="54"/>
      <c r="D56" s="55"/>
      <c r="E56" s="68"/>
      <c r="F56" s="66" t="str">
        <f t="shared" si="0"/>
        <v>Không XL</v>
      </c>
      <c r="G56" s="68"/>
      <c r="H56" s="66" t="str">
        <f t="shared" si="1"/>
        <v>Không XL</v>
      </c>
      <c r="I56" s="14"/>
    </row>
    <row r="57" spans="1:9" s="12" customFormat="1">
      <c r="A57" s="68">
        <v>46</v>
      </c>
      <c r="B57" s="53"/>
      <c r="C57" s="54"/>
      <c r="D57" s="55"/>
      <c r="E57" s="68"/>
      <c r="F57" s="66" t="str">
        <f t="shared" si="0"/>
        <v>Không XL</v>
      </c>
      <c r="G57" s="68"/>
      <c r="H57" s="66" t="str">
        <f t="shared" si="1"/>
        <v>Không XL</v>
      </c>
      <c r="I57" s="14"/>
    </row>
    <row r="58" spans="1:9" s="12" customFormat="1">
      <c r="A58" s="68">
        <v>47</v>
      </c>
      <c r="B58" s="53"/>
      <c r="C58" s="54"/>
      <c r="D58" s="55"/>
      <c r="E58" s="68"/>
      <c r="F58" s="66" t="str">
        <f t="shared" si="0"/>
        <v>Không XL</v>
      </c>
      <c r="G58" s="68"/>
      <c r="H58" s="66" t="str">
        <f t="shared" si="1"/>
        <v>Không XL</v>
      </c>
      <c r="I58" s="57"/>
    </row>
    <row r="59" spans="1:9" s="12" customFormat="1">
      <c r="A59" s="68">
        <v>48</v>
      </c>
      <c r="B59" s="53"/>
      <c r="C59" s="54"/>
      <c r="D59" s="55"/>
      <c r="E59" s="68"/>
      <c r="F59" s="66" t="str">
        <f t="shared" si="0"/>
        <v>Không XL</v>
      </c>
      <c r="G59" s="68"/>
      <c r="H59" s="66" t="str">
        <f t="shared" si="1"/>
        <v>Không XL</v>
      </c>
      <c r="I59" s="14"/>
    </row>
    <row r="60" spans="1:9" s="12" customFormat="1">
      <c r="A60" s="68">
        <v>49</v>
      </c>
      <c r="B60" s="53"/>
      <c r="C60" s="54"/>
      <c r="D60" s="55"/>
      <c r="E60" s="68"/>
      <c r="F60" s="66" t="str">
        <f t="shared" si="0"/>
        <v>Không XL</v>
      </c>
      <c r="G60" s="68"/>
      <c r="H60" s="66" t="str">
        <f t="shared" si="1"/>
        <v>Không XL</v>
      </c>
      <c r="I60" s="57"/>
    </row>
    <row r="61" spans="1:9" s="12" customFormat="1">
      <c r="A61" s="68">
        <v>50</v>
      </c>
      <c r="B61" s="53"/>
      <c r="C61" s="54"/>
      <c r="D61" s="55"/>
      <c r="E61" s="68"/>
      <c r="F61" s="66" t="str">
        <f t="shared" si="0"/>
        <v>Không XL</v>
      </c>
      <c r="G61" s="68"/>
      <c r="H61" s="66" t="str">
        <f t="shared" si="1"/>
        <v>Không XL</v>
      </c>
      <c r="I61" s="57"/>
    </row>
    <row r="62" spans="1:9" s="12" customFormat="1">
      <c r="A62" s="68">
        <v>51</v>
      </c>
      <c r="B62" s="53"/>
      <c r="C62" s="54"/>
      <c r="D62" s="55"/>
      <c r="E62" s="68"/>
      <c r="F62" s="66" t="str">
        <f t="shared" si="0"/>
        <v>Không XL</v>
      </c>
      <c r="G62" s="68"/>
      <c r="H62" s="66" t="str">
        <f t="shared" si="1"/>
        <v>Không XL</v>
      </c>
      <c r="I62" s="57"/>
    </row>
    <row r="63" spans="1:9" s="12" customFormat="1">
      <c r="A63" s="68">
        <v>52</v>
      </c>
      <c r="B63" s="53"/>
      <c r="C63" s="54"/>
      <c r="D63" s="55"/>
      <c r="E63" s="68"/>
      <c r="F63" s="66" t="str">
        <f t="shared" si="0"/>
        <v>Không XL</v>
      </c>
      <c r="G63" s="68"/>
      <c r="H63" s="66" t="str">
        <f t="shared" si="1"/>
        <v>Không XL</v>
      </c>
      <c r="I63" s="14"/>
    </row>
    <row r="64" spans="1:9" s="12" customFormat="1">
      <c r="A64" s="68">
        <v>53</v>
      </c>
      <c r="B64" s="53"/>
      <c r="C64" s="54"/>
      <c r="D64" s="55"/>
      <c r="E64" s="68"/>
      <c r="F64" s="66" t="str">
        <f t="shared" si="0"/>
        <v>Không XL</v>
      </c>
      <c r="G64" s="68"/>
      <c r="H64" s="66" t="str">
        <f t="shared" si="1"/>
        <v>Không XL</v>
      </c>
      <c r="I64" s="14"/>
    </row>
    <row r="65" spans="1:9" s="12" customFormat="1">
      <c r="A65" s="68">
        <v>54</v>
      </c>
      <c r="B65" s="53"/>
      <c r="C65" s="54"/>
      <c r="D65" s="55"/>
      <c r="E65" s="68"/>
      <c r="F65" s="66" t="str">
        <f t="shared" si="0"/>
        <v>Không XL</v>
      </c>
      <c r="G65" s="68"/>
      <c r="H65" s="66" t="str">
        <f t="shared" si="1"/>
        <v>Không XL</v>
      </c>
      <c r="I65" s="14"/>
    </row>
    <row r="66" spans="1:9" s="12" customFormat="1">
      <c r="A66" s="68">
        <v>55</v>
      </c>
      <c r="B66" s="53"/>
      <c r="C66" s="54"/>
      <c r="D66" s="55"/>
      <c r="E66" s="68"/>
      <c r="F66" s="66" t="str">
        <f t="shared" si="0"/>
        <v>Không XL</v>
      </c>
      <c r="G66" s="68"/>
      <c r="H66" s="66" t="str">
        <f t="shared" si="1"/>
        <v>Không XL</v>
      </c>
      <c r="I66" s="14"/>
    </row>
    <row r="67" spans="1:9" s="12" customFormat="1">
      <c r="A67" s="68">
        <v>56</v>
      </c>
      <c r="B67" s="53"/>
      <c r="C67" s="54"/>
      <c r="D67" s="55"/>
      <c r="E67" s="68"/>
      <c r="F67" s="66" t="str">
        <f t="shared" si="0"/>
        <v>Không XL</v>
      </c>
      <c r="G67" s="68"/>
      <c r="H67" s="66" t="str">
        <f t="shared" si="1"/>
        <v>Không XL</v>
      </c>
      <c r="I67" s="14"/>
    </row>
    <row r="68" spans="1:9" s="12" customFormat="1">
      <c r="A68" s="68">
        <v>57</v>
      </c>
      <c r="B68" s="53"/>
      <c r="C68" s="54"/>
      <c r="D68" s="55"/>
      <c r="E68" s="68"/>
      <c r="F68" s="66" t="str">
        <f t="shared" si="0"/>
        <v>Không XL</v>
      </c>
      <c r="G68" s="68"/>
      <c r="H68" s="66" t="str">
        <f t="shared" si="1"/>
        <v>Không XL</v>
      </c>
      <c r="I68" s="14"/>
    </row>
    <row r="69" spans="1:9" s="12" customFormat="1">
      <c r="A69" s="68">
        <v>58</v>
      </c>
      <c r="B69" s="53"/>
      <c r="C69" s="54"/>
      <c r="D69" s="55"/>
      <c r="E69" s="68"/>
      <c r="F69" s="66" t="str">
        <f t="shared" si="0"/>
        <v>Không XL</v>
      </c>
      <c r="G69" s="68"/>
      <c r="H69" s="66" t="str">
        <f t="shared" si="1"/>
        <v>Không XL</v>
      </c>
      <c r="I69" s="14"/>
    </row>
    <row r="70" spans="1:9" s="12" customFormat="1">
      <c r="A70" s="68">
        <v>59</v>
      </c>
      <c r="B70" s="53"/>
      <c r="C70" s="54"/>
      <c r="D70" s="55"/>
      <c r="E70" s="68"/>
      <c r="F70" s="66" t="str">
        <f t="shared" si="0"/>
        <v>Không XL</v>
      </c>
      <c r="G70" s="68"/>
      <c r="H70" s="66" t="str">
        <f t="shared" si="1"/>
        <v>Không XL</v>
      </c>
      <c r="I70" s="14"/>
    </row>
    <row r="71" spans="1:9" s="12" customFormat="1">
      <c r="A71" s="68">
        <v>60</v>
      </c>
      <c r="B71" s="53"/>
      <c r="C71" s="54"/>
      <c r="D71" s="55"/>
      <c r="E71" s="68"/>
      <c r="F71" s="66" t="str">
        <f t="shared" si="0"/>
        <v>Không XL</v>
      </c>
      <c r="G71" s="68"/>
      <c r="H71" s="66" t="str">
        <f t="shared" si="1"/>
        <v>Không XL</v>
      </c>
      <c r="I71" s="57"/>
    </row>
    <row r="72" spans="1:9" s="12" customFormat="1">
      <c r="A72" s="68">
        <v>61</v>
      </c>
      <c r="B72" s="53"/>
      <c r="C72" s="54"/>
      <c r="D72" s="55"/>
      <c r="E72" s="68"/>
      <c r="F72" s="66" t="str">
        <f t="shared" si="0"/>
        <v>Không XL</v>
      </c>
      <c r="G72" s="68"/>
      <c r="H72" s="66" t="str">
        <f t="shared" si="1"/>
        <v>Không XL</v>
      </c>
      <c r="I72" s="14"/>
    </row>
    <row r="73" spans="1:9" s="12" customFormat="1">
      <c r="A73" s="68">
        <v>62</v>
      </c>
      <c r="B73" s="53"/>
      <c r="C73" s="54"/>
      <c r="D73" s="55"/>
      <c r="E73" s="68"/>
      <c r="F73" s="66" t="str">
        <f t="shared" si="0"/>
        <v>Không XL</v>
      </c>
      <c r="G73" s="68"/>
      <c r="H73" s="66" t="str">
        <f t="shared" si="1"/>
        <v>Không XL</v>
      </c>
      <c r="I73" s="14"/>
    </row>
    <row r="74" spans="1:9" s="12" customFormat="1">
      <c r="A74" s="68">
        <v>63</v>
      </c>
      <c r="B74" s="53"/>
      <c r="C74" s="54"/>
      <c r="D74" s="55"/>
      <c r="E74" s="68"/>
      <c r="F74" s="66" t="str">
        <f t="shared" si="0"/>
        <v>Không XL</v>
      </c>
      <c r="G74" s="68"/>
      <c r="H74" s="66" t="str">
        <f t="shared" si="1"/>
        <v>Không XL</v>
      </c>
      <c r="I74" s="14"/>
    </row>
    <row r="75" spans="1:9" s="12" customFormat="1">
      <c r="A75" s="68">
        <v>64</v>
      </c>
      <c r="B75" s="53"/>
      <c r="C75" s="54"/>
      <c r="D75" s="55"/>
      <c r="E75" s="68"/>
      <c r="F75" s="66" t="str">
        <f t="shared" si="0"/>
        <v>Không XL</v>
      </c>
      <c r="G75" s="68"/>
      <c r="H75" s="66" t="str">
        <f t="shared" si="1"/>
        <v>Không XL</v>
      </c>
      <c r="I75" s="14"/>
    </row>
    <row r="76" spans="1:9" s="12" customFormat="1">
      <c r="A76" s="68">
        <v>65</v>
      </c>
      <c r="B76" s="53"/>
      <c r="C76" s="54"/>
      <c r="D76" s="55"/>
      <c r="E76" s="68"/>
      <c r="F76" s="66" t="str">
        <f t="shared" si="0"/>
        <v>Không XL</v>
      </c>
      <c r="G76" s="68"/>
      <c r="H76" s="66" t="str">
        <f t="shared" si="1"/>
        <v>Không XL</v>
      </c>
      <c r="I76" s="14"/>
    </row>
    <row r="77" spans="1:9" s="12" customFormat="1">
      <c r="A77" s="68">
        <v>66</v>
      </c>
      <c r="B77" s="53"/>
      <c r="C77" s="54"/>
      <c r="D77" s="55"/>
      <c r="E77" s="68"/>
      <c r="F77" s="66" t="str">
        <f t="shared" ref="F77" si="2">IF(AND(E77&gt;=90),"Xuất sắc",IF(AND(E77&gt;=80),"Tốt",IF(AND(E77&gt;=70),"Khá",IF(AND(E77&gt;=60),"TB",IF(AND(E77&gt;=50),"TB",IF(AND(E77&lt;50),IF(AND(E77&gt;0),"Yếu",IF(AND(E77=0),"Không XL"," "))))))))</f>
        <v>Không XL</v>
      </c>
      <c r="G77" s="68"/>
      <c r="H77" s="66" t="str">
        <f t="shared" ref="H77" si="3">IF(AND(G77&gt;=90),"Xuất sắc",IF(AND(G77&gt;=80),"Tốt",IF(AND(G77&gt;=70),"Khá",IF(AND(G77&gt;=60),"TB",IF(AND(G77&gt;=50),"TB",IF(AND(G77&lt;50),IF(AND(G77&gt;0),"Yếu",IF(AND(G77=0),"Không XL"," "))))))))</f>
        <v>Không XL</v>
      </c>
      <c r="I77" s="14"/>
    </row>
    <row r="78" spans="1:9" ht="15.75">
      <c r="A78" s="46"/>
      <c r="B78" s="46"/>
      <c r="C78" s="127" t="s">
        <v>146</v>
      </c>
      <c r="D78" s="127"/>
      <c r="E78" s="127"/>
      <c r="F78" s="127"/>
      <c r="G78" s="127"/>
      <c r="H78" s="127"/>
      <c r="I78" s="127"/>
    </row>
    <row r="79" spans="1:9">
      <c r="C79" s="118" t="s">
        <v>147</v>
      </c>
      <c r="D79" s="119"/>
      <c r="E79" s="128" t="s">
        <v>142</v>
      </c>
      <c r="F79" s="129"/>
      <c r="G79" s="128" t="s">
        <v>143</v>
      </c>
      <c r="H79" s="129"/>
      <c r="I79" s="130" t="s">
        <v>13</v>
      </c>
    </row>
    <row r="80" spans="1:9" s="12" customFormat="1">
      <c r="C80" s="120"/>
      <c r="D80" s="121"/>
      <c r="E80" s="52" t="s">
        <v>148</v>
      </c>
      <c r="F80" s="19" t="s">
        <v>149</v>
      </c>
      <c r="G80" s="52" t="s">
        <v>148</v>
      </c>
      <c r="H80" s="19" t="s">
        <v>149</v>
      </c>
      <c r="I80" s="124"/>
    </row>
    <row r="81" spans="1:10">
      <c r="C81" s="99" t="s">
        <v>150</v>
      </c>
      <c r="D81" s="100"/>
      <c r="E81" s="58">
        <f>COUNTIF(F12:F77,"Xuất sắc")</f>
        <v>0</v>
      </c>
      <c r="F81" s="59">
        <f>E81*100/$A$77</f>
        <v>0</v>
      </c>
      <c r="G81" s="58">
        <f>COUNTIF(H12:H77,"Xuất sắc")</f>
        <v>0</v>
      </c>
      <c r="H81" s="59">
        <f>G81*100/$A$77</f>
        <v>0</v>
      </c>
      <c r="I81" s="60"/>
    </row>
    <row r="82" spans="1:10">
      <c r="C82" s="99" t="s">
        <v>151</v>
      </c>
      <c r="D82" s="100"/>
      <c r="E82" s="58">
        <f>COUNTIF(F12:F77,"Tốt")</f>
        <v>0</v>
      </c>
      <c r="F82" s="59">
        <f>E82*100/$A$77</f>
        <v>0</v>
      </c>
      <c r="G82" s="58">
        <f>COUNTIF(H12:H77,"Tốt")</f>
        <v>0</v>
      </c>
      <c r="H82" s="59">
        <f t="shared" ref="H82:H86" si="4">G82*100/$A$77</f>
        <v>0</v>
      </c>
      <c r="I82" s="60"/>
    </row>
    <row r="83" spans="1:10">
      <c r="C83" s="99" t="s">
        <v>152</v>
      </c>
      <c r="D83" s="100"/>
      <c r="E83" s="58">
        <f>COUNTIF(F12:F77,"Khá")</f>
        <v>0</v>
      </c>
      <c r="F83" s="59">
        <f t="shared" ref="F83:F86" si="5">E83*100/$A$77</f>
        <v>0</v>
      </c>
      <c r="G83" s="58">
        <f>COUNTIF(H12:H77,"Khá")</f>
        <v>0</v>
      </c>
      <c r="H83" s="59">
        <f t="shared" si="4"/>
        <v>0</v>
      </c>
      <c r="I83" s="60"/>
    </row>
    <row r="84" spans="1:10">
      <c r="C84" s="99" t="s">
        <v>153</v>
      </c>
      <c r="D84" s="100"/>
      <c r="E84" s="58">
        <f>COUNTIF(F12:F77,"TB")</f>
        <v>0</v>
      </c>
      <c r="F84" s="59">
        <f t="shared" si="5"/>
        <v>0</v>
      </c>
      <c r="G84" s="58">
        <f>COUNTIF(H12:H77,"TB")</f>
        <v>0</v>
      </c>
      <c r="H84" s="59">
        <f t="shared" si="4"/>
        <v>0</v>
      </c>
      <c r="I84" s="60"/>
    </row>
    <row r="85" spans="1:10">
      <c r="C85" s="99" t="s">
        <v>154</v>
      </c>
      <c r="D85" s="100"/>
      <c r="E85" s="58">
        <f>COUNTIF(F12:F77,"Yếu")</f>
        <v>0</v>
      </c>
      <c r="F85" s="59">
        <f t="shared" si="5"/>
        <v>0</v>
      </c>
      <c r="G85" s="58">
        <f>COUNTIF(H12:H77,"Yếu")</f>
        <v>0</v>
      </c>
      <c r="H85" s="59">
        <f t="shared" si="4"/>
        <v>0</v>
      </c>
      <c r="I85" s="60"/>
    </row>
    <row r="86" spans="1:10" ht="15.75" thickBot="1">
      <c r="C86" s="101" t="s">
        <v>155</v>
      </c>
      <c r="D86" s="102"/>
      <c r="E86" s="61">
        <f>COUNTIF(F12:F77,"Không XL")</f>
        <v>66</v>
      </c>
      <c r="F86" s="62">
        <f t="shared" si="5"/>
        <v>100</v>
      </c>
      <c r="G86" s="61">
        <f>COUNTIF(H12:H77,"Không XL")</f>
        <v>66</v>
      </c>
      <c r="H86" s="62">
        <f t="shared" si="4"/>
        <v>100</v>
      </c>
      <c r="I86" s="63"/>
    </row>
    <row r="87" spans="1:10">
      <c r="C87" s="67"/>
      <c r="D87" s="67"/>
      <c r="F87" s="64"/>
    </row>
    <row r="88" spans="1:10" ht="15.75">
      <c r="E88" s="103" t="s">
        <v>156</v>
      </c>
      <c r="F88" s="103"/>
      <c r="G88" s="103"/>
      <c r="H88" s="103"/>
      <c r="I88" s="103"/>
    </row>
    <row r="89" spans="1:10">
      <c r="A89" s="96" t="s">
        <v>157</v>
      </c>
      <c r="B89" s="96"/>
      <c r="C89" s="96"/>
      <c r="D89" s="96"/>
      <c r="E89" s="96"/>
      <c r="F89" s="96" t="s">
        <v>142</v>
      </c>
      <c r="G89" s="96"/>
      <c r="H89" s="96"/>
      <c r="I89" s="65" t="s">
        <v>158</v>
      </c>
      <c r="J89" s="65"/>
    </row>
    <row r="93" spans="1:10">
      <c r="A93" s="4">
        <v>1</v>
      </c>
    </row>
  </sheetData>
  <mergeCells count="30">
    <mergeCell ref="A2:D2"/>
    <mergeCell ref="E2:I2"/>
    <mergeCell ref="A3:D3"/>
    <mergeCell ref="E3:I3"/>
    <mergeCell ref="A4:D4"/>
    <mergeCell ref="E4:I4"/>
    <mergeCell ref="C81:D81"/>
    <mergeCell ref="A5:D5"/>
    <mergeCell ref="A6:I6"/>
    <mergeCell ref="A7:I7"/>
    <mergeCell ref="A8:I8"/>
    <mergeCell ref="A10:A11"/>
    <mergeCell ref="B10:B11"/>
    <mergeCell ref="C10:D11"/>
    <mergeCell ref="E10:F10"/>
    <mergeCell ref="G10:H10"/>
    <mergeCell ref="I10:I11"/>
    <mergeCell ref="C78:I78"/>
    <mergeCell ref="C79:D80"/>
    <mergeCell ref="E79:F79"/>
    <mergeCell ref="G79:H79"/>
    <mergeCell ref="I79:I80"/>
    <mergeCell ref="A89:E89"/>
    <mergeCell ref="F89:H89"/>
    <mergeCell ref="C82:D82"/>
    <mergeCell ref="C83:D83"/>
    <mergeCell ref="C84:D84"/>
    <mergeCell ref="C85:D85"/>
    <mergeCell ref="C86:D86"/>
    <mergeCell ref="E88:I88"/>
  </mergeCells>
  <conditionalFormatting sqref="F12:F77 H12:H77">
    <cfRule type="cellIs" dxfId="1" priority="1" stopIfTrue="1" operator="equal">
      <formula>"SVG"</formula>
    </cfRule>
    <cfRule type="cellIs" dxfId="0" priority="2" stopIfTrue="1" operator="equal">
      <formula>"SVXS"</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vt:i4>
      </vt:variant>
    </vt:vector>
  </HeadingPairs>
  <TitlesOfParts>
    <vt:vector size="13" baseType="lpstr">
      <vt:lpstr>RL.Cá nhân</vt:lpstr>
      <vt:lpstr>M. Tong hop</vt:lpstr>
      <vt:lpstr>21C1-CMT1</vt:lpstr>
      <vt:lpstr>21C1-LTM1</vt:lpstr>
      <vt:lpstr>21C1-LTM2</vt:lpstr>
      <vt:lpstr>21C1-TKĐ1</vt:lpstr>
      <vt:lpstr>21C1-TKĐ2</vt:lpstr>
      <vt:lpstr>21C1-QTM1</vt:lpstr>
      <vt:lpstr>21C1-TKW1</vt:lpstr>
      <vt:lpstr>21C3-LTM1</vt:lpstr>
      <vt:lpstr>21C7-LTM1</vt:lpstr>
      <vt:lpstr>Sheet10</vt:lpstr>
      <vt:lpstr>'RL.Cá nhân'!Print_Titles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HYSSV-T</cp:lastModifiedBy>
  <cp:lastPrinted>2022-02-11T01:30:58Z</cp:lastPrinted>
  <dcterms:created xsi:type="dcterms:W3CDTF">1999-12-31T18:49:42Z</dcterms:created>
  <dcterms:modified xsi:type="dcterms:W3CDTF">2022-08-10T14:19:39Z</dcterms:modified>
</cp:coreProperties>
</file>