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25" windowWidth="11580" windowHeight="6165" activeTab="1"/>
  </bookViews>
  <sheets>
    <sheet name="RL.Cá nhân" sheetId="24" r:id="rId1"/>
    <sheet name="21C1-NNA1" sheetId="25" r:id="rId2"/>
    <sheet name="00000000" sheetId="10" state="veryHidden" r:id="rId3"/>
    <sheet name="21C7-NNA1" sheetId="26" r:id="rId4"/>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30" i="26" l="1"/>
  <c r="H29" i="26"/>
  <c r="H28" i="26"/>
  <c r="H27" i="26"/>
  <c r="H26" i="26"/>
  <c r="H25" i="26"/>
  <c r="F30" i="26"/>
  <c r="F29" i="26"/>
  <c r="F28" i="26"/>
  <c r="F27" i="26"/>
  <c r="F26" i="26"/>
  <c r="F25" i="26"/>
  <c r="H59" i="25"/>
  <c r="H58" i="25"/>
  <c r="H57" i="25"/>
  <c r="H56" i="25"/>
  <c r="H55" i="25"/>
  <c r="H54" i="25"/>
  <c r="F59" i="25"/>
  <c r="F58" i="25"/>
  <c r="F57" i="25"/>
  <c r="F56" i="25"/>
  <c r="F55" i="25"/>
  <c r="F54" i="25"/>
  <c r="H21" i="26" l="1"/>
  <c r="F21" i="26"/>
  <c r="H20" i="26"/>
  <c r="F20" i="26"/>
  <c r="H19" i="26"/>
  <c r="F19" i="26"/>
  <c r="H18" i="26"/>
  <c r="F18" i="26"/>
  <c r="H17" i="26"/>
  <c r="F17" i="26"/>
  <c r="H16" i="26"/>
  <c r="F16" i="26"/>
  <c r="H15" i="26"/>
  <c r="F15" i="26"/>
  <c r="H14" i="26"/>
  <c r="F14" i="26"/>
  <c r="H13" i="26"/>
  <c r="F13" i="26"/>
  <c r="H12" i="26"/>
  <c r="G30" i="26" s="1"/>
  <c r="F12" i="26"/>
  <c r="E30" i="26" s="1"/>
  <c r="E25" i="26" l="1"/>
  <c r="E26" i="26"/>
  <c r="E27" i="26"/>
  <c r="E28" i="26"/>
  <c r="E29" i="26"/>
  <c r="G25" i="26"/>
  <c r="G26" i="26"/>
  <c r="G27" i="26"/>
  <c r="G28" i="26"/>
  <c r="G29" i="26"/>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59" i="25" s="1"/>
  <c r="F12" i="25"/>
  <c r="E59" i="25" l="1"/>
  <c r="E54" i="25"/>
  <c r="G54" i="25"/>
  <c r="E55" i="25"/>
  <c r="G55" i="25"/>
  <c r="E56" i="25"/>
  <c r="G56" i="25"/>
  <c r="E57" i="25"/>
  <c r="G57" i="25"/>
  <c r="E58" i="25"/>
  <c r="G58" i="25"/>
  <c r="D93" i="24"/>
  <c r="D8" i="24" l="1"/>
  <c r="E8" i="24"/>
  <c r="F8" i="24" l="1"/>
  <c r="D102" i="24"/>
  <c r="D75" i="24"/>
  <c r="D98" i="24"/>
  <c r="D76" i="24"/>
  <c r="D56" i="24"/>
  <c r="D57" i="24"/>
  <c r="D33" i="24"/>
  <c r="D34" i="24"/>
</calcChain>
</file>

<file path=xl/sharedStrings.xml><?xml version="1.0" encoding="utf-8"?>
<sst xmlns="http://schemas.openxmlformats.org/spreadsheetml/2006/main" count="367" uniqueCount="303">
  <si>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</si>
  <si>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</si>
  <si>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</si>
  <si>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</si>
  <si>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</si>
  <si>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</si>
  <si>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</si>
  <si>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</si>
  <si>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</si>
  <si>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</si>
  <si>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</si>
  <si>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</si>
  <si>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</si>
  <si>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</si>
  <si>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</si>
  <si>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</si>
  <si>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</si>
  <si>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</si>
  <si>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</si>
  <si>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</si>
  <si>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</si>
  <si>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</si>
  <si>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</si>
  <si>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</si>
  <si>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</si>
  <si>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</si>
  <si>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</si>
  <si>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</si>
  <si>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</si>
  <si>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</si>
  <si>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</si>
  <si>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</si>
  <si>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</si>
  <si>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</si>
  <si>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</si>
  <si>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</si>
  <si>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</si>
  <si>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</si>
  <si>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</si>
  <si>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</si>
  <si>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</si>
  <si>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</si>
  <si>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</si>
  <si>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</si>
  <si>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</si>
  <si>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</si>
  <si>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</si>
  <si>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</si>
  <si>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</si>
  <si>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</si>
  <si>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</si>
  <si>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</si>
  <si>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</si>
  <si>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</si>
  <si>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</si>
  <si>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</si>
  <si>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</si>
  <si>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</si>
  <si>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</si>
  <si>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</si>
  <si>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</si>
  <si>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</si>
  <si>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</si>
  <si>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</si>
  <si>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</si>
  <si>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</si>
  <si>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</si>
  <si>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</si>
  <si>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</si>
  <si>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</si>
  <si>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</si>
  <si>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</si>
  <si>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</si>
  <si>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</si>
  <si>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</si>
  <si>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</si>
  <si>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</si>
  <si>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</si>
  <si>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</si>
  <si>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</si>
  <si>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</si>
  <si>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</si>
  <si>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</si>
  <si>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</si>
  <si>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</si>
  <si>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</si>
  <si>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</si>
  <si>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</si>
  <si>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</si>
  <si>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</si>
  <si>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</si>
  <si>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</si>
  <si>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</si>
  <si>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</si>
  <si>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</si>
  <si>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</si>
  <si>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</si>
  <si>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</si>
  <si>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</si>
  <si>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</si>
  <si>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</si>
  <si>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</si>
  <si>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</si>
  <si>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</si>
  <si>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</si>
  <si>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</si>
  <si>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</si>
  <si>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</si>
  <si>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</si>
  <si>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</si>
  <si>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</si>
  <si>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</si>
  <si>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</si>
  <si>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</si>
  <si>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</si>
  <si>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</si>
  <si>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</si>
  <si>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</si>
  <si>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</si>
  <si>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</si>
  <si>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</si>
  <si>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</si>
  <si>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</si>
  <si>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</si>
  <si>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</si>
  <si>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</si>
  <si>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</si>
  <si>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</si>
  <si>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</si>
  <si>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</si>
  <si>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</si>
  <si>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</si>
  <si>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</si>
  <si>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</si>
  <si>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</si>
  <si>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</si>
  <si>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</si>
  <si>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</si>
  <si>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</si>
  <si>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</si>
  <si>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</si>
  <si>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</si>
  <si>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</si>
  <si>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</si>
  <si>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</si>
  <si>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</si>
  <si>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</si>
  <si>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</si>
  <si>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</si>
  <si>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</si>
  <si>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</si>
  <si>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</si>
  <si>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</si>
  <si>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</si>
  <si>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</si>
  <si>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</si>
  <si>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</si>
  <si>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</si>
  <si>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</si>
  <si>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21004366</t>
  </si>
  <si>
    <t>Phạm Huỳnh</t>
  </si>
  <si>
    <t>An</t>
  </si>
  <si>
    <t>21003508</t>
  </si>
  <si>
    <t>Trần Trường</t>
  </si>
  <si>
    <t>21001242</t>
  </si>
  <si>
    <t>Lê Bảo</t>
  </si>
  <si>
    <t>Anh</t>
  </si>
  <si>
    <t>21003855</t>
  </si>
  <si>
    <t>Nguyễn Thị Kim</t>
  </si>
  <si>
    <t>Ánh</t>
  </si>
  <si>
    <t>21003975</t>
  </si>
  <si>
    <t>Đặng Thanh</t>
  </si>
  <si>
    <t>Bình</t>
  </si>
  <si>
    <t>21004345</t>
  </si>
  <si>
    <t>Vũ Văn</t>
  </si>
  <si>
    <t>Cấp</t>
  </si>
  <si>
    <t>21004592</t>
  </si>
  <si>
    <t>Trần Bích</t>
  </si>
  <si>
    <t>Chi</t>
  </si>
  <si>
    <t>21000486</t>
  </si>
  <si>
    <t>Nguyễn Khánh Duy</t>
  </si>
  <si>
    <t>Chương</t>
  </si>
  <si>
    <t>21003278</t>
  </si>
  <si>
    <t>Vũ Hồng</t>
  </si>
  <si>
    <t>Chuyên</t>
  </si>
  <si>
    <t>21003315</t>
  </si>
  <si>
    <t>Trần Ngọc Khánh</t>
  </si>
  <si>
    <t>Hà</t>
  </si>
  <si>
    <t>21004596</t>
  </si>
  <si>
    <t>Đỗ Minh</t>
  </si>
  <si>
    <t>Hải</t>
  </si>
  <si>
    <t>21003996</t>
  </si>
  <si>
    <t>Nguyễn Minh</t>
  </si>
  <si>
    <t>Hào</t>
  </si>
  <si>
    <t>21002693</t>
  </si>
  <si>
    <t>Lê Thành</t>
  </si>
  <si>
    <t>Hiệp</t>
  </si>
  <si>
    <t>21004522</t>
  </si>
  <si>
    <t>Nguyễn Thị Thùy</t>
  </si>
  <si>
    <t>Hoa</t>
  </si>
  <si>
    <t>21000124</t>
  </si>
  <si>
    <t>Nguyễn Tiến</t>
  </si>
  <si>
    <t>Hưng</t>
  </si>
  <si>
    <t>21004016</t>
  </si>
  <si>
    <t>Trần Thị Thu</t>
  </si>
  <si>
    <t>Hương</t>
  </si>
  <si>
    <t>21001005</t>
  </si>
  <si>
    <t>Lê Quốc</t>
  </si>
  <si>
    <t>Khánh</t>
  </si>
  <si>
    <t>21000693</t>
  </si>
  <si>
    <t>Nguyễn Bính Thiên</t>
  </si>
  <si>
    <t>Khôi</t>
  </si>
  <si>
    <t>Khương</t>
  </si>
  <si>
    <t>21003932</t>
  </si>
  <si>
    <t>Huỳnh</t>
  </si>
  <si>
    <t>21000790</t>
  </si>
  <si>
    <t>Nguyễn Hải</t>
  </si>
  <si>
    <t>Lâm</t>
  </si>
  <si>
    <t>Linh</t>
  </si>
  <si>
    <t>21003766</t>
  </si>
  <si>
    <t>Nguyễn Thị Nhã</t>
  </si>
  <si>
    <t>21000015</t>
  </si>
  <si>
    <t>Diệp Thái Tố</t>
  </si>
  <si>
    <t>Mỹ</t>
  </si>
  <si>
    <t>21001061</t>
  </si>
  <si>
    <t>Lương Thị Hồng</t>
  </si>
  <si>
    <t>Ngọc</t>
  </si>
  <si>
    <t>21000005</t>
  </si>
  <si>
    <t>Thái Văn</t>
  </si>
  <si>
    <t>21003682</t>
  </si>
  <si>
    <t>Nguyễn Văn</t>
  </si>
  <si>
    <t>Niên</t>
  </si>
  <si>
    <t>21000849</t>
  </si>
  <si>
    <t>Huỳnh Tấn</t>
  </si>
  <si>
    <t>Phát</t>
  </si>
  <si>
    <t>21003817</t>
  </si>
  <si>
    <t>Nguyễn Đức</t>
  </si>
  <si>
    <t>21002060</t>
  </si>
  <si>
    <t>Phạm Hoàng</t>
  </si>
  <si>
    <t>Phúc</t>
  </si>
  <si>
    <t>21002331</t>
  </si>
  <si>
    <t>Nguyễn Vũ Như</t>
  </si>
  <si>
    <t>Quỳnh</t>
  </si>
  <si>
    <t>21004676</t>
  </si>
  <si>
    <t>Phạm Văn Phước</t>
  </si>
  <si>
    <t>Thịnh</t>
  </si>
  <si>
    <t>21000948</t>
  </si>
  <si>
    <t>Nguyễn Ngọc Anh</t>
  </si>
  <si>
    <t>Thư</t>
  </si>
  <si>
    <t>21004094</t>
  </si>
  <si>
    <t>Thuận</t>
  </si>
  <si>
    <t>21004176</t>
  </si>
  <si>
    <t>Đỗ Xuân</t>
  </si>
  <si>
    <t>Tiến</t>
  </si>
  <si>
    <t>21004142</t>
  </si>
  <si>
    <t>Bùi Đặng Bá</t>
  </si>
  <si>
    <t>Toàn</t>
  </si>
  <si>
    <t>21000573</t>
  </si>
  <si>
    <t>Nguyễn Nhật</t>
  </si>
  <si>
    <t>21004657</t>
  </si>
  <si>
    <t>Lê Quang</t>
  </si>
  <si>
    <t>Triển</t>
  </si>
  <si>
    <t>21000273</t>
  </si>
  <si>
    <t>Tuấn</t>
  </si>
  <si>
    <t>21003853</t>
  </si>
  <si>
    <t>Trương Vinh</t>
  </si>
  <si>
    <t>Văn</t>
  </si>
  <si>
    <t>21001401</t>
  </si>
  <si>
    <t>Lê Thị Thảo</t>
  </si>
  <si>
    <t>Vi</t>
  </si>
  <si>
    <t>21001872</t>
  </si>
  <si>
    <t>Lý Bửu</t>
  </si>
  <si>
    <t>Châu</t>
  </si>
  <si>
    <t>21003643</t>
  </si>
  <si>
    <t>Hà Kỳ</t>
  </si>
  <si>
    <t>Duyên</t>
  </si>
  <si>
    <t>21003622</t>
  </si>
  <si>
    <t>Võ Ngọc</t>
  </si>
  <si>
    <t>Hân</t>
  </si>
  <si>
    <t>21002870</t>
  </si>
  <si>
    <t>Lê Minh</t>
  </si>
  <si>
    <t>Hằng</t>
  </si>
  <si>
    <t>21004514</t>
  </si>
  <si>
    <t>Nguyễn Anh</t>
  </si>
  <si>
    <t>Kiệt</t>
  </si>
  <si>
    <t>21001766</t>
  </si>
  <si>
    <t>Trương Hoàng</t>
  </si>
  <si>
    <t>Lực</t>
  </si>
  <si>
    <t>21000354</t>
  </si>
  <si>
    <t>Thường Trinh</t>
  </si>
  <si>
    <t>My</t>
  </si>
  <si>
    <t>21004023</t>
  </si>
  <si>
    <t>Trần Ly</t>
  </si>
  <si>
    <t>Na</t>
  </si>
  <si>
    <t>21004729</t>
  </si>
  <si>
    <t>Ngô Mỹ</t>
  </si>
  <si>
    <t>Yến</t>
  </si>
  <si>
    <t>Học kỳ: II Năm học: 2021 - 2022</t>
  </si>
  <si>
    <t>21004692</t>
  </si>
  <si>
    <t>Vũ Bá</t>
  </si>
  <si>
    <t>Đạt</t>
  </si>
  <si>
    <t xml:space="preserve">Lớp:  21C7-NNA1    Sĩ số: 10 Khoa:  Khoa học cơ bản                                                 </t>
  </si>
  <si>
    <t xml:space="preserve">Lớp:  21C1-NNA1    Sĩ số:  39  Khoa:  Khoa học cơ bản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</si>
</sst>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0"/>
      <color indexed="8"/>
      <name val="Arial"/>
      <family val="2"/>
    </font>
    <font>
      <b/>
      <sz val="10"/>
      <color indexed="8"/>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2">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14">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20" xfId="0" applyFont="1" applyBorder="1" applyAlignment="1">
      <alignment horizontal="center" vertical="center"/>
    </xf>
    <xf numFmtId="2" fontId="25" fillId="0" borderId="20" xfId="0" applyNumberFormat="1" applyFont="1" applyBorder="1" applyAlignment="1">
      <alignment horizontal="right" vertical="center"/>
    </xf>
    <xf numFmtId="0" fontId="10" fillId="0" borderId="21"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7" fillId="3" borderId="4" xfId="0" quotePrefix="1" applyFont="1" applyFill="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7"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3" xfId="0" applyFont="1" applyBorder="1" applyAlignment="1">
      <alignment horizontal="center" vertical="center"/>
    </xf>
    <xf numFmtId="0" fontId="14" fillId="0" borderId="8" xfId="0" applyFont="1" applyBorder="1" applyAlignment="1">
      <alignment horizontal="center" vertical="center"/>
    </xf>
    <xf numFmtId="0" fontId="14" fillId="0" borderId="15"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4" xfId="0" applyFont="1" applyBorder="1" applyAlignment="1">
      <alignment horizontal="center" vertical="center"/>
    </xf>
    <xf numFmtId="0" fontId="14"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35" fillId="0" borderId="0" xfId="0" applyFont="1" applyAlignment="1">
      <alignment horizontal="center"/>
    </xf>
    <xf numFmtId="0" fontId="32" fillId="0" borderId="0" xfId="0" applyFont="1" applyBorder="1" applyAlignment="1">
      <alignment horizontal="center"/>
    </xf>
    <xf numFmtId="0" fontId="37" fillId="3" borderId="9" xfId="0" applyFont="1" applyFill="1" applyBorder="1" applyAlignment="1">
      <alignment vertical="center"/>
    </xf>
    <xf numFmtId="0" fontId="38" fillId="3" borderId="10" xfId="0" applyFont="1" applyFill="1" applyBorder="1" applyAlignment="1">
      <alignment horizontal="left"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4">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71"/>
      <c r="B2" s="71"/>
      <c r="C2" s="72"/>
      <c r="D2" s="72"/>
      <c r="E2" s="72"/>
      <c r="F2" s="72"/>
      <c r="G2" s="72"/>
      <c r="H2" s="3"/>
      <c r="I2" s="3"/>
      <c r="J2" s="3"/>
      <c r="K2" s="3"/>
      <c r="L2" s="3"/>
      <c r="M2" s="3"/>
      <c r="N2" s="3"/>
      <c r="O2" s="3"/>
      <c r="P2" s="3"/>
      <c r="Q2" s="3"/>
      <c r="R2" s="3"/>
      <c r="S2" s="3"/>
      <c r="T2" s="3"/>
    </row>
    <row r="3" spans="1:20" ht="9.9499999999999993" customHeight="1">
      <c r="A3" s="72"/>
      <c r="B3" s="72"/>
      <c r="C3" s="73"/>
      <c r="D3" s="73"/>
      <c r="E3" s="73"/>
      <c r="F3" s="73"/>
      <c r="G3" s="73"/>
      <c r="H3" s="3"/>
      <c r="I3" s="3"/>
      <c r="J3" s="3"/>
      <c r="K3" s="3"/>
      <c r="L3" s="3"/>
      <c r="M3" s="3"/>
      <c r="N3" s="3"/>
      <c r="O3" s="3"/>
      <c r="P3" s="3"/>
      <c r="Q3" s="3"/>
      <c r="R3" s="3"/>
      <c r="S3" s="3"/>
      <c r="T3" s="3"/>
    </row>
    <row r="4" spans="1:20" ht="21.95" customHeight="1">
      <c r="A4" s="74" t="s">
        <v>61</v>
      </c>
      <c r="B4" s="74"/>
      <c r="C4" s="74"/>
      <c r="D4" s="74"/>
      <c r="E4" s="74"/>
      <c r="F4" s="74"/>
      <c r="G4" s="74"/>
      <c r="H4" s="5"/>
      <c r="I4" s="5"/>
      <c r="J4" s="5"/>
      <c r="K4" s="5"/>
      <c r="L4" s="5"/>
      <c r="M4" s="5"/>
      <c r="N4" s="5"/>
      <c r="O4" s="5"/>
      <c r="P4" s="5"/>
      <c r="Q4" s="5"/>
      <c r="R4" s="5"/>
      <c r="S4" s="5"/>
      <c r="T4" s="5"/>
    </row>
    <row r="5" spans="1:20" s="8" customFormat="1" ht="15" customHeight="1">
      <c r="A5" s="6"/>
      <c r="B5" s="79" t="s">
        <v>9</v>
      </c>
      <c r="C5" s="79"/>
      <c r="D5" s="6"/>
      <c r="E5" s="6"/>
      <c r="F5" s="6"/>
      <c r="G5" s="39"/>
      <c r="H5" s="7"/>
      <c r="I5" s="7"/>
      <c r="J5" s="7"/>
      <c r="K5" s="7"/>
      <c r="L5" s="7"/>
      <c r="M5" s="7"/>
      <c r="N5" s="7"/>
      <c r="O5" s="7"/>
      <c r="P5" s="7"/>
      <c r="Q5" s="7"/>
      <c r="R5" s="7"/>
      <c r="S5" s="7"/>
      <c r="T5" s="7"/>
    </row>
    <row r="6" spans="1:20" s="8" customFormat="1" ht="15" customHeight="1">
      <c r="A6" s="9"/>
      <c r="B6" s="80" t="s">
        <v>49</v>
      </c>
      <c r="C6" s="8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68"/>
      <c r="B10" s="22" t="s">
        <v>50</v>
      </c>
      <c r="C10" s="28">
        <v>10</v>
      </c>
      <c r="D10" s="40"/>
      <c r="E10" s="14"/>
      <c r="F10" s="14"/>
      <c r="G10" s="14"/>
    </row>
    <row r="11" spans="1:20" s="12" customFormat="1" ht="14.1" customHeight="1">
      <c r="A11" s="69"/>
      <c r="B11" s="29" t="s">
        <v>96</v>
      </c>
      <c r="C11" s="28" t="s">
        <v>70</v>
      </c>
      <c r="D11" s="40"/>
      <c r="E11" s="14"/>
      <c r="F11" s="14"/>
      <c r="G11" s="14"/>
    </row>
    <row r="12" spans="1:20" s="12" customFormat="1" ht="14.1" customHeight="1">
      <c r="A12" s="69"/>
      <c r="B12" s="29" t="s">
        <v>72</v>
      </c>
      <c r="C12" s="28" t="s">
        <v>71</v>
      </c>
      <c r="D12" s="40"/>
      <c r="E12" s="14"/>
      <c r="F12" s="14"/>
      <c r="G12" s="14"/>
    </row>
    <row r="13" spans="1:20" s="12" customFormat="1" ht="14.1" customHeight="1">
      <c r="A13" s="69"/>
      <c r="B13" s="29" t="s">
        <v>97</v>
      </c>
      <c r="C13" s="28">
        <v>-2</v>
      </c>
      <c r="D13" s="40"/>
      <c r="E13" s="14"/>
      <c r="F13" s="14"/>
      <c r="G13" s="14"/>
    </row>
    <row r="14" spans="1:20" s="12" customFormat="1" ht="14.1" customHeight="1">
      <c r="A14" s="69"/>
      <c r="B14" s="21" t="s">
        <v>20</v>
      </c>
      <c r="C14" s="13">
        <v>-3</v>
      </c>
      <c r="D14" s="40"/>
      <c r="E14" s="14"/>
      <c r="F14" s="14"/>
      <c r="G14" s="14"/>
    </row>
    <row r="15" spans="1:20" s="12" customFormat="1" ht="14.1" customHeight="1">
      <c r="A15" s="7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68"/>
      <c r="B17" s="30" t="s">
        <v>86</v>
      </c>
      <c r="C17" s="28">
        <v>5</v>
      </c>
      <c r="D17" s="40"/>
      <c r="E17" s="14"/>
      <c r="F17" s="14"/>
      <c r="G17" s="14"/>
    </row>
    <row r="18" spans="1:7" s="12" customFormat="1" ht="14.1" customHeight="1">
      <c r="A18" s="69"/>
      <c r="B18" s="30" t="s">
        <v>87</v>
      </c>
      <c r="C18" s="28">
        <v>5</v>
      </c>
      <c r="D18" s="40"/>
      <c r="E18" s="14"/>
      <c r="F18" s="14"/>
      <c r="G18" s="14"/>
    </row>
    <row r="19" spans="1:7" s="12" customFormat="1" ht="14.1" customHeight="1">
      <c r="A19" s="7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68"/>
      <c r="B21" s="22" t="s">
        <v>22</v>
      </c>
      <c r="C21" s="28">
        <v>5</v>
      </c>
      <c r="D21" s="40"/>
      <c r="E21" s="14"/>
      <c r="F21" s="14"/>
      <c r="G21" s="14"/>
    </row>
    <row r="22" spans="1:7" s="12" customFormat="1" ht="14.1" customHeight="1">
      <c r="A22" s="7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68"/>
      <c r="B26" s="21" t="s">
        <v>25</v>
      </c>
      <c r="C26" s="13">
        <v>10</v>
      </c>
      <c r="D26" s="40"/>
      <c r="E26" s="14"/>
      <c r="F26" s="14"/>
      <c r="G26" s="14"/>
    </row>
    <row r="27" spans="1:7" s="12" customFormat="1" ht="14.1" customHeight="1">
      <c r="A27" s="69"/>
      <c r="B27" s="21" t="s">
        <v>26</v>
      </c>
      <c r="C27" s="13">
        <v>9</v>
      </c>
      <c r="D27" s="40"/>
      <c r="E27" s="14"/>
      <c r="F27" s="14"/>
      <c r="G27" s="14"/>
    </row>
    <row r="28" spans="1:7" s="12" customFormat="1" ht="14.1" customHeight="1">
      <c r="A28" s="69"/>
      <c r="B28" s="21" t="s">
        <v>27</v>
      </c>
      <c r="C28" s="13">
        <v>8</v>
      </c>
      <c r="D28" s="40"/>
      <c r="E28" s="14"/>
      <c r="F28" s="14"/>
      <c r="G28" s="14"/>
    </row>
    <row r="29" spans="1:7" s="12" customFormat="1" ht="14.1" customHeight="1">
      <c r="A29" s="69"/>
      <c r="B29" s="21" t="s">
        <v>28</v>
      </c>
      <c r="C29" s="13">
        <v>7</v>
      </c>
      <c r="D29" s="40"/>
      <c r="E29" s="14"/>
      <c r="F29" s="14"/>
      <c r="G29" s="14"/>
    </row>
    <row r="30" spans="1:7" s="12" customFormat="1" ht="14.1" customHeight="1">
      <c r="A30" s="69"/>
      <c r="B30" s="21" t="s">
        <v>29</v>
      </c>
      <c r="C30" s="13">
        <v>6</v>
      </c>
      <c r="D30" s="40"/>
      <c r="E30" s="14"/>
      <c r="F30" s="14"/>
      <c r="G30" s="14"/>
    </row>
    <row r="31" spans="1:7" s="12" customFormat="1" ht="14.1" customHeight="1">
      <c r="A31" s="7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68"/>
      <c r="B37" s="29" t="s">
        <v>125</v>
      </c>
      <c r="C37" s="28">
        <v>5</v>
      </c>
      <c r="D37" s="40"/>
      <c r="E37" s="14"/>
      <c r="F37" s="14"/>
      <c r="G37" s="14"/>
    </row>
    <row r="38" spans="1:7" s="12" customFormat="1" ht="14.1" customHeight="1">
      <c r="A38" s="69"/>
      <c r="B38" s="35" t="s">
        <v>109</v>
      </c>
      <c r="C38" s="28">
        <v>5</v>
      </c>
      <c r="D38" s="40"/>
      <c r="E38" s="14"/>
      <c r="F38" s="14"/>
      <c r="G38" s="14"/>
    </row>
    <row r="39" spans="1:7" s="12" customFormat="1" ht="14.1" customHeight="1">
      <c r="A39" s="69"/>
      <c r="B39" s="29" t="s">
        <v>76</v>
      </c>
      <c r="C39" s="28">
        <v>5</v>
      </c>
      <c r="D39" s="40"/>
      <c r="E39" s="14"/>
      <c r="F39" s="14"/>
      <c r="G39" s="14"/>
    </row>
    <row r="40" spans="1:7" s="12" customFormat="1" ht="14.1" customHeight="1">
      <c r="A40" s="69"/>
      <c r="B40" s="29" t="s">
        <v>65</v>
      </c>
      <c r="C40" s="28">
        <v>5</v>
      </c>
      <c r="D40" s="40"/>
      <c r="E40" s="14"/>
      <c r="F40" s="14"/>
      <c r="G40" s="14"/>
    </row>
    <row r="41" spans="1:7" s="12" customFormat="1" ht="14.1" customHeight="1">
      <c r="A41" s="69"/>
      <c r="B41" s="29" t="s">
        <v>77</v>
      </c>
      <c r="C41" s="28">
        <v>5</v>
      </c>
      <c r="D41" s="40"/>
      <c r="E41" s="14"/>
      <c r="F41" s="14"/>
      <c r="G41" s="14"/>
    </row>
    <row r="42" spans="1:7" s="12" customFormat="1" ht="14.1" customHeight="1">
      <c r="A42" s="69"/>
      <c r="B42" s="29" t="s">
        <v>66</v>
      </c>
      <c r="C42" s="28">
        <v>5</v>
      </c>
      <c r="D42" s="40"/>
      <c r="E42" s="14"/>
      <c r="F42" s="14"/>
      <c r="G42" s="14"/>
    </row>
    <row r="43" spans="1:7" s="12" customFormat="1" ht="25.5">
      <c r="A43" s="69"/>
      <c r="B43" s="31" t="s">
        <v>80</v>
      </c>
      <c r="C43" s="28">
        <v>5</v>
      </c>
      <c r="D43" s="40"/>
      <c r="E43" s="14"/>
      <c r="F43" s="14"/>
      <c r="G43" s="14"/>
    </row>
    <row r="44" spans="1:7" s="12" customFormat="1" ht="14.1" customHeight="1">
      <c r="A44" s="69"/>
      <c r="B44" s="32" t="s">
        <v>89</v>
      </c>
      <c r="C44" s="13">
        <v>5</v>
      </c>
      <c r="D44" s="40"/>
      <c r="E44" s="14"/>
      <c r="F44" s="14"/>
      <c r="G44" s="14"/>
    </row>
    <row r="45" spans="1:7" s="12" customFormat="1" ht="14.1" customHeight="1">
      <c r="A45" s="7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68"/>
      <c r="B47" s="36" t="s">
        <v>99</v>
      </c>
      <c r="C47" s="37">
        <v>-1</v>
      </c>
      <c r="D47" s="40"/>
      <c r="E47" s="14"/>
      <c r="F47" s="14"/>
      <c r="G47" s="14"/>
    </row>
    <row r="48" spans="1:7" s="12" customFormat="1" ht="14.1" customHeight="1">
      <c r="A48" s="69"/>
      <c r="B48" s="21" t="s">
        <v>33</v>
      </c>
      <c r="C48" s="13">
        <v>-2</v>
      </c>
      <c r="D48" s="40"/>
      <c r="E48" s="14"/>
      <c r="F48" s="14"/>
      <c r="G48" s="14"/>
    </row>
    <row r="49" spans="1:7" s="12" customFormat="1" ht="14.1" customHeight="1">
      <c r="A49" s="69"/>
      <c r="B49" s="21" t="s">
        <v>34</v>
      </c>
      <c r="C49" s="13">
        <v>-5</v>
      </c>
      <c r="D49" s="40"/>
      <c r="E49" s="14"/>
      <c r="F49" s="14"/>
      <c r="G49" s="14"/>
    </row>
    <row r="50" spans="1:7" s="12" customFormat="1" ht="14.1" customHeight="1">
      <c r="A50" s="69"/>
      <c r="B50" s="36" t="s">
        <v>110</v>
      </c>
      <c r="C50" s="13">
        <v>-5</v>
      </c>
      <c r="D50" s="40"/>
      <c r="E50" s="14"/>
      <c r="F50" s="14"/>
      <c r="G50" s="14"/>
    </row>
    <row r="51" spans="1:7" s="12" customFormat="1" ht="14.1" customHeight="1">
      <c r="A51" s="69"/>
      <c r="B51" s="21" t="s">
        <v>35</v>
      </c>
      <c r="C51" s="13">
        <v>-5</v>
      </c>
      <c r="D51" s="40"/>
      <c r="E51" s="14"/>
      <c r="F51" s="14"/>
      <c r="G51" s="14"/>
    </row>
    <row r="52" spans="1:7" s="12" customFormat="1" ht="14.1" customHeight="1">
      <c r="A52" s="69"/>
      <c r="B52" s="21" t="s">
        <v>36</v>
      </c>
      <c r="C52" s="13">
        <v>-2</v>
      </c>
      <c r="D52" s="40"/>
      <c r="E52" s="14"/>
      <c r="F52" s="14"/>
      <c r="G52" s="14"/>
    </row>
    <row r="53" spans="1:7" s="12" customFormat="1" ht="14.1" customHeight="1">
      <c r="A53" s="69"/>
      <c r="B53" s="21" t="s">
        <v>37</v>
      </c>
      <c r="C53" s="13">
        <v>-10</v>
      </c>
      <c r="D53" s="40"/>
      <c r="E53" s="14"/>
      <c r="F53" s="14"/>
      <c r="G53" s="14"/>
    </row>
    <row r="54" spans="1:7" s="12" customFormat="1" ht="14.1" customHeight="1">
      <c r="A54" s="7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82"/>
      <c r="B58" s="30" t="s">
        <v>111</v>
      </c>
      <c r="C58" s="13">
        <v>4</v>
      </c>
      <c r="D58" s="40"/>
      <c r="E58" s="14"/>
      <c r="F58" s="14"/>
      <c r="G58" s="14"/>
    </row>
    <row r="59" spans="1:7" s="12" customFormat="1" ht="24.95" customHeight="1">
      <c r="A59" s="82"/>
      <c r="B59" s="30" t="s">
        <v>90</v>
      </c>
      <c r="C59" s="13">
        <v>5</v>
      </c>
      <c r="D59" s="40"/>
      <c r="E59" s="14"/>
      <c r="F59" s="14"/>
      <c r="G59" s="14"/>
    </row>
    <row r="60" spans="1:7" s="12" customFormat="1" ht="24.95" customHeight="1">
      <c r="A60" s="82"/>
      <c r="B60" s="30" t="s">
        <v>91</v>
      </c>
      <c r="C60" s="13">
        <v>10</v>
      </c>
      <c r="D60" s="40"/>
      <c r="E60" s="14"/>
      <c r="F60" s="14"/>
      <c r="G60" s="14"/>
    </row>
    <row r="61" spans="1:7" s="12" customFormat="1" ht="24.95" customHeight="1">
      <c r="A61" s="8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68"/>
      <c r="B63" s="36" t="s">
        <v>100</v>
      </c>
      <c r="C63" s="37">
        <v>5</v>
      </c>
      <c r="D63" s="40"/>
      <c r="E63" s="14"/>
      <c r="F63" s="14"/>
      <c r="G63" s="14"/>
    </row>
    <row r="64" spans="1:7" s="12" customFormat="1" ht="14.1" customHeight="1">
      <c r="A64" s="69"/>
      <c r="B64" s="29" t="s">
        <v>40</v>
      </c>
      <c r="C64" s="28">
        <v>5</v>
      </c>
      <c r="D64" s="40"/>
      <c r="E64" s="14"/>
      <c r="F64" s="14"/>
      <c r="G64" s="14"/>
    </row>
    <row r="65" spans="1:7" s="12" customFormat="1" ht="14.1" customHeight="1">
      <c r="A65" s="69"/>
      <c r="B65" s="21" t="s">
        <v>43</v>
      </c>
      <c r="C65" s="13">
        <v>5</v>
      </c>
      <c r="D65" s="40"/>
      <c r="E65" s="14"/>
      <c r="F65" s="14"/>
      <c r="G65" s="14"/>
    </row>
    <row r="66" spans="1:7" s="12" customFormat="1" ht="14.1" customHeight="1">
      <c r="A66" s="69"/>
      <c r="B66" s="32" t="s">
        <v>92</v>
      </c>
      <c r="C66" s="13">
        <v>5</v>
      </c>
      <c r="D66" s="40"/>
      <c r="E66" s="14"/>
      <c r="F66" s="14"/>
      <c r="G66" s="14"/>
    </row>
    <row r="67" spans="1:7" s="12" customFormat="1" ht="14.1" customHeight="1">
      <c r="A67" s="69"/>
      <c r="B67" s="32" t="s">
        <v>112</v>
      </c>
      <c r="C67" s="13">
        <v>5</v>
      </c>
      <c r="D67" s="40"/>
      <c r="E67" s="14"/>
      <c r="F67" s="14"/>
      <c r="G67" s="14"/>
    </row>
    <row r="68" spans="1:7" s="12" customFormat="1" ht="14.1" customHeight="1">
      <c r="A68" s="69"/>
      <c r="B68" s="21" t="s">
        <v>95</v>
      </c>
      <c r="C68" s="37">
        <v>5</v>
      </c>
      <c r="D68" s="40"/>
      <c r="E68" s="14"/>
      <c r="F68" s="14"/>
      <c r="G68" s="14"/>
    </row>
    <row r="69" spans="1:7" s="12" customFormat="1" ht="25.5">
      <c r="A69" s="7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68"/>
      <c r="B77" s="30" t="s">
        <v>93</v>
      </c>
      <c r="C77" s="13">
        <v>10</v>
      </c>
      <c r="D77" s="40"/>
      <c r="E77" s="14"/>
      <c r="F77" s="14"/>
      <c r="G77" s="14"/>
    </row>
    <row r="78" spans="1:7" s="12" customFormat="1" ht="24.95" customHeight="1">
      <c r="A78" s="69"/>
      <c r="B78" s="30" t="s">
        <v>94</v>
      </c>
      <c r="C78" s="13">
        <v>8</v>
      </c>
      <c r="D78" s="40"/>
      <c r="E78" s="14"/>
      <c r="F78" s="14"/>
      <c r="G78" s="14"/>
    </row>
    <row r="79" spans="1:7" s="12" customFormat="1" ht="14.1" customHeight="1">
      <c r="A79" s="69"/>
      <c r="B79" s="21" t="s">
        <v>54</v>
      </c>
      <c r="C79" s="13">
        <v>6</v>
      </c>
      <c r="D79" s="40"/>
      <c r="E79" s="14"/>
      <c r="F79" s="14"/>
      <c r="G79" s="14"/>
    </row>
    <row r="80" spans="1:7" s="12" customFormat="1" ht="14.1" customHeight="1">
      <c r="A80" s="69"/>
      <c r="B80" s="21" t="s">
        <v>44</v>
      </c>
      <c r="C80" s="13">
        <v>4</v>
      </c>
      <c r="D80" s="40"/>
      <c r="E80" s="14"/>
      <c r="F80" s="14"/>
      <c r="G80" s="14"/>
    </row>
    <row r="81" spans="1:7" s="12" customFormat="1" ht="24.95" customHeight="1">
      <c r="A81" s="69"/>
      <c r="B81" s="22" t="s">
        <v>55</v>
      </c>
      <c r="C81" s="13">
        <v>5</v>
      </c>
      <c r="D81" s="40"/>
      <c r="E81" s="14"/>
      <c r="F81" s="14"/>
      <c r="G81" s="14"/>
    </row>
    <row r="82" spans="1:7" s="12" customFormat="1" ht="14.1" customHeight="1">
      <c r="A82" s="69"/>
      <c r="B82" s="31" t="s">
        <v>81</v>
      </c>
      <c r="C82" s="28">
        <v>5</v>
      </c>
      <c r="D82" s="40"/>
      <c r="E82" s="14"/>
      <c r="F82" s="14"/>
      <c r="G82" s="14"/>
    </row>
    <row r="83" spans="1:7" s="12" customFormat="1" ht="14.1" customHeight="1">
      <c r="A83" s="69"/>
      <c r="B83" s="31" t="s">
        <v>45</v>
      </c>
      <c r="C83" s="28">
        <v>10</v>
      </c>
      <c r="D83" s="40"/>
      <c r="E83" s="14"/>
      <c r="F83" s="14"/>
      <c r="G83" s="14"/>
    </row>
    <row r="84" spans="1:7" s="12" customFormat="1" ht="14.1" customHeight="1">
      <c r="A84" s="69"/>
      <c r="B84" s="29" t="s">
        <v>53</v>
      </c>
      <c r="C84" s="28">
        <v>5</v>
      </c>
      <c r="D84" s="40"/>
      <c r="E84" s="14"/>
      <c r="F84" s="14"/>
      <c r="G84" s="14"/>
    </row>
    <row r="85" spans="1:7" s="12" customFormat="1" ht="14.1" customHeight="1">
      <c r="A85" s="69"/>
      <c r="B85" s="29" t="s">
        <v>63</v>
      </c>
      <c r="C85" s="28">
        <v>5</v>
      </c>
      <c r="D85" s="40"/>
      <c r="E85" s="14"/>
      <c r="F85" s="14"/>
      <c r="G85" s="14"/>
    </row>
    <row r="86" spans="1:7" s="12" customFormat="1" ht="25.5">
      <c r="A86" s="69"/>
      <c r="B86" s="38" t="s">
        <v>120</v>
      </c>
      <c r="C86" s="28">
        <v>5</v>
      </c>
      <c r="D86" s="40"/>
      <c r="E86" s="14"/>
      <c r="F86" s="14"/>
      <c r="G86" s="14"/>
    </row>
    <row r="87" spans="1:7" s="12" customFormat="1" ht="14.1" customHeight="1">
      <c r="A87" s="69"/>
      <c r="B87" s="29" t="s">
        <v>46</v>
      </c>
      <c r="C87" s="28">
        <v>5</v>
      </c>
      <c r="D87" s="40"/>
      <c r="E87" s="14"/>
      <c r="F87" s="14"/>
      <c r="G87" s="14"/>
    </row>
    <row r="88" spans="1:7" s="12" customFormat="1" ht="14.1" customHeight="1">
      <c r="A88" s="69"/>
      <c r="B88" s="31" t="s">
        <v>56</v>
      </c>
      <c r="C88" s="28">
        <v>5</v>
      </c>
      <c r="D88" s="40"/>
      <c r="E88" s="14"/>
      <c r="F88" s="14"/>
      <c r="G88" s="14"/>
    </row>
    <row r="89" spans="1:7" s="12" customFormat="1" ht="14.1" customHeight="1">
      <c r="A89" s="69"/>
      <c r="B89" s="31" t="s">
        <v>57</v>
      </c>
      <c r="C89" s="28">
        <v>3</v>
      </c>
      <c r="D89" s="40"/>
      <c r="E89" s="14"/>
      <c r="F89" s="14"/>
      <c r="G89" s="14"/>
    </row>
    <row r="90" spans="1:7" s="12" customFormat="1" ht="14.1" customHeight="1">
      <c r="A90" s="69"/>
      <c r="B90" s="31" t="s">
        <v>47</v>
      </c>
      <c r="C90" s="28">
        <v>5</v>
      </c>
      <c r="D90" s="40"/>
      <c r="E90" s="14"/>
      <c r="F90" s="14"/>
      <c r="G90" s="14"/>
    </row>
    <row r="91" spans="1:7" s="12" customFormat="1" ht="14.1" customHeight="1">
      <c r="A91" s="69"/>
      <c r="B91" s="31" t="s">
        <v>58</v>
      </c>
      <c r="C91" s="28">
        <v>3</v>
      </c>
      <c r="D91" s="40"/>
      <c r="E91" s="14"/>
      <c r="F91" s="14"/>
      <c r="G91" s="14"/>
    </row>
    <row r="92" spans="1:7" s="12" customFormat="1" ht="14.1" customHeight="1">
      <c r="A92" s="7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68"/>
      <c r="B94" s="36" t="s">
        <v>114</v>
      </c>
      <c r="C94" s="28">
        <v>5</v>
      </c>
      <c r="D94" s="40"/>
      <c r="E94" s="14"/>
      <c r="F94" s="14"/>
      <c r="G94" s="14"/>
    </row>
    <row r="95" spans="1:7" s="12" customFormat="1" ht="14.1" customHeight="1">
      <c r="A95" s="69"/>
      <c r="B95" s="36" t="s">
        <v>115</v>
      </c>
      <c r="C95" s="28">
        <v>5</v>
      </c>
      <c r="D95" s="40"/>
      <c r="E95" s="14"/>
      <c r="F95" s="14"/>
      <c r="G95" s="14"/>
    </row>
    <row r="96" spans="1:7" s="12" customFormat="1" ht="14.1" customHeight="1">
      <c r="A96" s="69"/>
      <c r="B96" s="36" t="s">
        <v>116</v>
      </c>
      <c r="C96" s="28">
        <v>10</v>
      </c>
      <c r="D96" s="40"/>
      <c r="E96" s="14"/>
      <c r="F96" s="14"/>
      <c r="G96" s="14"/>
    </row>
    <row r="97" spans="1:7" s="12" customFormat="1" ht="14.1" customHeight="1">
      <c r="A97" s="7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68"/>
      <c r="B99" s="36" t="s">
        <v>117</v>
      </c>
      <c r="C99" s="28">
        <v>5</v>
      </c>
      <c r="D99" s="40"/>
      <c r="E99" s="14"/>
      <c r="F99" s="14"/>
      <c r="G99" s="14"/>
    </row>
    <row r="100" spans="1:7" s="12" customFormat="1" ht="14.1" customHeight="1">
      <c r="A100" s="7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75"/>
      <c r="B103" s="32" t="s">
        <v>122</v>
      </c>
      <c r="C103" s="28">
        <v>20</v>
      </c>
      <c r="D103" s="40"/>
      <c r="E103" s="14"/>
      <c r="F103" s="14"/>
      <c r="G103" s="14"/>
    </row>
    <row r="104" spans="1:7" s="12" customFormat="1" ht="14.1" customHeight="1">
      <c r="A104" s="76"/>
      <c r="B104" s="32" t="s">
        <v>121</v>
      </c>
      <c r="C104" s="28">
        <v>10</v>
      </c>
      <c r="D104" s="40"/>
      <c r="E104" s="14"/>
      <c r="F104" s="14"/>
      <c r="G104" s="14"/>
    </row>
    <row r="105" spans="1:7" s="12" customFormat="1" ht="14.1" customHeight="1">
      <c r="A105" s="76"/>
      <c r="B105" s="36" t="s">
        <v>119</v>
      </c>
      <c r="C105" s="37">
        <v>10</v>
      </c>
      <c r="D105" s="40"/>
      <c r="E105" s="14"/>
      <c r="F105" s="14"/>
      <c r="G105" s="14"/>
    </row>
    <row r="106" spans="1:7" s="12" customFormat="1" ht="14.1" customHeight="1">
      <c r="A106" s="76"/>
      <c r="B106" s="36" t="s">
        <v>105</v>
      </c>
      <c r="C106" s="37">
        <v>10</v>
      </c>
      <c r="D106" s="40"/>
      <c r="E106" s="14"/>
      <c r="F106" s="14"/>
      <c r="G106" s="14"/>
    </row>
    <row r="107" spans="1:7" s="12" customFormat="1" ht="14.1" customHeight="1">
      <c r="A107" s="76"/>
      <c r="B107" s="36" t="s">
        <v>126</v>
      </c>
      <c r="C107" s="37">
        <v>5</v>
      </c>
      <c r="D107" s="40"/>
      <c r="E107" s="14"/>
      <c r="F107" s="14"/>
      <c r="G107" s="14"/>
    </row>
    <row r="108" spans="1:7" s="12" customFormat="1" ht="14.1" customHeight="1">
      <c r="A108" s="76"/>
      <c r="B108" s="36" t="s">
        <v>106</v>
      </c>
      <c r="C108" s="37">
        <v>5</v>
      </c>
      <c r="D108" s="40"/>
      <c r="E108" s="14"/>
      <c r="F108" s="14"/>
      <c r="G108" s="14"/>
    </row>
    <row r="109" spans="1:7" s="12" customFormat="1" ht="14.1" customHeight="1">
      <c r="A109" s="76"/>
      <c r="B109" s="36" t="s">
        <v>107</v>
      </c>
      <c r="C109" s="37">
        <v>10</v>
      </c>
      <c r="D109" s="40"/>
      <c r="E109" s="14"/>
      <c r="F109" s="14"/>
      <c r="G109" s="14"/>
    </row>
    <row r="110" spans="1:7" s="12" customFormat="1" ht="14.1" customHeight="1">
      <c r="A110" s="7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1" t="s">
        <v>60</v>
      </c>
      <c r="D113" s="81"/>
      <c r="E113" s="81"/>
      <c r="F113" s="81"/>
      <c r="G113" s="81"/>
    </row>
    <row r="114" spans="1:7" ht="15" customHeight="1">
      <c r="B114" s="23" t="s">
        <v>16</v>
      </c>
      <c r="C114" s="78" t="s">
        <v>128</v>
      </c>
      <c r="D114" s="78"/>
      <c r="E114" s="78"/>
      <c r="F114" s="78"/>
      <c r="G114" s="7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abSelected="1" view="pageBreakPreview" topLeftCell="A46" zoomScaleNormal="100" zoomScaleSheetLayoutView="100" workbookViewId="0">
      <selection activeCell="H14" sqref="H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83" t="s">
        <v>134</v>
      </c>
      <c r="B2" s="83"/>
      <c r="C2" s="83"/>
      <c r="D2" s="83"/>
      <c r="E2" s="73" t="s">
        <v>135</v>
      </c>
      <c r="F2" s="73"/>
      <c r="G2" s="73"/>
      <c r="H2" s="73"/>
      <c r="I2" s="73"/>
      <c r="J2" s="3"/>
      <c r="K2" s="3"/>
      <c r="L2" s="3"/>
      <c r="M2" s="3"/>
      <c r="N2" s="3"/>
      <c r="O2" s="3"/>
      <c r="P2" s="3"/>
      <c r="Q2" s="3"/>
      <c r="R2" s="3"/>
      <c r="S2" s="3"/>
      <c r="T2" s="3"/>
    </row>
    <row r="3" spans="1:20" ht="17.100000000000001" customHeight="1">
      <c r="A3" s="73" t="s">
        <v>136</v>
      </c>
      <c r="B3" s="73"/>
      <c r="C3" s="73"/>
      <c r="D3" s="73"/>
      <c r="E3" s="74" t="s">
        <v>137</v>
      </c>
      <c r="F3" s="74"/>
      <c r="G3" s="74"/>
      <c r="H3" s="74"/>
      <c r="I3" s="74"/>
      <c r="J3" s="3"/>
      <c r="K3" s="3"/>
      <c r="L3" s="3"/>
      <c r="M3" s="3"/>
      <c r="N3" s="3"/>
      <c r="O3" s="3"/>
      <c r="P3" s="3"/>
      <c r="Q3" s="3"/>
      <c r="R3" s="3"/>
      <c r="S3" s="3"/>
      <c r="T3" s="3"/>
    </row>
    <row r="4" spans="1:20" ht="17.100000000000001" customHeight="1">
      <c r="A4" s="73" t="s">
        <v>138</v>
      </c>
      <c r="B4" s="73"/>
      <c r="C4" s="73"/>
      <c r="D4" s="73"/>
      <c r="E4" s="72"/>
      <c r="F4" s="72"/>
      <c r="G4" s="72"/>
      <c r="H4" s="72"/>
      <c r="I4" s="72"/>
      <c r="J4" s="3"/>
      <c r="K4" s="3"/>
      <c r="L4" s="3"/>
      <c r="M4" s="3"/>
      <c r="N4" s="3"/>
      <c r="O4" s="3"/>
      <c r="P4" s="3"/>
      <c r="Q4" s="3"/>
      <c r="R4" s="3"/>
      <c r="S4" s="3"/>
      <c r="T4" s="3"/>
    </row>
    <row r="5" spans="1:20" s="49" customFormat="1" ht="12" customHeight="1">
      <c r="A5" s="86"/>
      <c r="B5" s="86"/>
      <c r="C5" s="86"/>
      <c r="D5" s="86"/>
      <c r="E5" s="48"/>
      <c r="J5" s="48"/>
      <c r="K5" s="48"/>
      <c r="L5" s="48"/>
      <c r="M5" s="48"/>
      <c r="N5" s="48"/>
      <c r="O5" s="48"/>
      <c r="P5" s="48"/>
      <c r="Q5" s="48"/>
      <c r="R5" s="48"/>
      <c r="S5" s="48"/>
      <c r="T5" s="48"/>
    </row>
    <row r="6" spans="1:20" ht="24.95" customHeight="1">
      <c r="A6" s="87" t="s">
        <v>139</v>
      </c>
      <c r="B6" s="87"/>
      <c r="C6" s="87"/>
      <c r="D6" s="87"/>
      <c r="E6" s="87"/>
      <c r="F6" s="87"/>
      <c r="G6" s="87"/>
      <c r="H6" s="87"/>
      <c r="I6" s="87"/>
      <c r="J6" s="5"/>
      <c r="K6" s="5"/>
      <c r="L6" s="5"/>
      <c r="M6" s="5"/>
      <c r="N6" s="5"/>
      <c r="O6" s="5"/>
      <c r="P6" s="5"/>
      <c r="Q6" s="5"/>
      <c r="R6" s="5"/>
      <c r="S6" s="5"/>
      <c r="T6" s="5"/>
    </row>
    <row r="7" spans="1:20" s="8" customFormat="1" ht="20.100000000000001" customHeight="1">
      <c r="A7" s="87" t="s">
        <v>297</v>
      </c>
      <c r="B7" s="87"/>
      <c r="C7" s="87"/>
      <c r="D7" s="87"/>
      <c r="E7" s="87"/>
      <c r="F7" s="87"/>
      <c r="G7" s="87"/>
      <c r="H7" s="87"/>
      <c r="I7" s="87"/>
      <c r="J7" s="50"/>
      <c r="K7" s="50"/>
      <c r="L7" s="50"/>
      <c r="M7" s="50"/>
      <c r="N7" s="50"/>
      <c r="O7" s="50"/>
      <c r="P7" s="50"/>
      <c r="Q7" s="50"/>
      <c r="R7" s="50"/>
      <c r="S7" s="50"/>
      <c r="T7" s="50"/>
    </row>
    <row r="8" spans="1:20" s="8" customFormat="1" ht="18" customHeight="1">
      <c r="A8" s="88" t="s">
        <v>302</v>
      </c>
      <c r="B8" s="88"/>
      <c r="C8" s="88"/>
      <c r="D8" s="88"/>
      <c r="E8" s="88"/>
      <c r="F8" s="88"/>
      <c r="G8" s="88"/>
      <c r="H8" s="88"/>
      <c r="I8" s="8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89" t="s">
        <v>0</v>
      </c>
      <c r="B10" s="89" t="s">
        <v>140</v>
      </c>
      <c r="C10" s="92" t="s">
        <v>141</v>
      </c>
      <c r="D10" s="93"/>
      <c r="E10" s="96" t="s">
        <v>142</v>
      </c>
      <c r="F10" s="97"/>
      <c r="G10" s="96" t="s">
        <v>143</v>
      </c>
      <c r="H10" s="97"/>
      <c r="I10" s="98" t="s">
        <v>13</v>
      </c>
    </row>
    <row r="11" spans="1:20" s="12" customFormat="1" ht="30" customHeight="1">
      <c r="A11" s="90"/>
      <c r="B11" s="91"/>
      <c r="C11" s="94"/>
      <c r="D11" s="95"/>
      <c r="E11" s="52" t="s">
        <v>144</v>
      </c>
      <c r="F11" s="52" t="s">
        <v>145</v>
      </c>
      <c r="G11" s="52" t="s">
        <v>144</v>
      </c>
      <c r="H11" s="52" t="s">
        <v>145</v>
      </c>
      <c r="I11" s="90"/>
    </row>
    <row r="12" spans="1:20" s="12" customFormat="1" ht="17.45" customHeight="1">
      <c r="A12" s="45">
        <v>1</v>
      </c>
      <c r="B12" s="67" t="s">
        <v>159</v>
      </c>
      <c r="C12" s="112" t="s">
        <v>160</v>
      </c>
      <c r="D12" s="113" t="s">
        <v>161</v>
      </c>
      <c r="E12" s="45"/>
      <c r="F12" s="53" t="str">
        <f>IF(AND(E12&gt;=90),"Xuất sắc",IF(AND(E12&gt;=80),"Tốt",IF(AND(E12&gt;=70),"Khá",IF(AND(E12&gt;=60),"TB",IF(AND(E12&gt;=50),"TB",IF(AND(E12&lt;50),IF(AND(E12&gt;0),"Yếu",IF(AND(E12=0),"Không XL"," "))))))))</f>
        <v>Không XL</v>
      </c>
      <c r="G12" s="45"/>
      <c r="H12" s="53" t="str">
        <f>IF(AND(G12&gt;=90),"Xuất sắc",IF(AND(G12&gt;=80),"Tốt",IF(AND(G12&gt;=70),"Khá",IF(AND(G12&gt;=60),"TB",IF(AND(G12&gt;=50),"TB",IF(AND(G12&lt;50),IF(AND(G12&gt;0),"Yếu",IF(AND(G12=0),"Không XL"," "))))))))</f>
        <v>Không XL</v>
      </c>
      <c r="I12" s="54"/>
    </row>
    <row r="13" spans="1:20" s="12" customFormat="1" ht="17.45" customHeight="1">
      <c r="A13" s="45">
        <v>2</v>
      </c>
      <c r="B13" s="67" t="s">
        <v>162</v>
      </c>
      <c r="C13" s="112" t="s">
        <v>163</v>
      </c>
      <c r="D13" s="113" t="s">
        <v>161</v>
      </c>
      <c r="E13" s="45"/>
      <c r="F13" s="63" t="str">
        <f t="shared" ref="F13:F50" si="0">IF(AND(E13&gt;=90),"Xuất sắc",IF(AND(E13&gt;=80),"Tốt",IF(AND(E13&gt;=70),"Khá",IF(AND(E13&gt;=60),"TB",IF(AND(E13&gt;=50),"TB",IF(AND(E13&lt;50),IF(AND(E13&gt;0),"Yếu",IF(AND(E13=0),"Không XL"," "))))))))</f>
        <v>Không XL</v>
      </c>
      <c r="G13" s="45"/>
      <c r="H13" s="63" t="str">
        <f t="shared" ref="H13:H50" si="1">IF(AND(G13&gt;=90),"Xuất sắc",IF(AND(G13&gt;=80),"Tốt",IF(AND(G13&gt;=70),"Khá",IF(AND(G13&gt;=60),"TB",IF(AND(G13&gt;=50),"TB",IF(AND(G13&lt;50),IF(AND(G13&gt;0),"Yếu",IF(AND(G13=0),"Không XL"," "))))))))</f>
        <v>Không XL</v>
      </c>
      <c r="I13" s="54"/>
    </row>
    <row r="14" spans="1:20" s="12" customFormat="1" ht="17.45" customHeight="1">
      <c r="A14" s="45">
        <v>3</v>
      </c>
      <c r="B14" s="67" t="s">
        <v>164</v>
      </c>
      <c r="C14" s="112" t="s">
        <v>165</v>
      </c>
      <c r="D14" s="113" t="s">
        <v>166</v>
      </c>
      <c r="E14" s="45"/>
      <c r="F14" s="63" t="str">
        <f t="shared" si="0"/>
        <v>Không XL</v>
      </c>
      <c r="G14" s="45"/>
      <c r="H14" s="63" t="str">
        <f t="shared" si="1"/>
        <v>Không XL</v>
      </c>
      <c r="I14" s="54"/>
    </row>
    <row r="15" spans="1:20" s="12" customFormat="1" ht="17.45" customHeight="1">
      <c r="A15" s="45">
        <v>4</v>
      </c>
      <c r="B15" s="67" t="s">
        <v>167</v>
      </c>
      <c r="C15" s="112" t="s">
        <v>168</v>
      </c>
      <c r="D15" s="113" t="s">
        <v>169</v>
      </c>
      <c r="E15" s="45"/>
      <c r="F15" s="63" t="str">
        <f t="shared" si="0"/>
        <v>Không XL</v>
      </c>
      <c r="G15" s="45"/>
      <c r="H15" s="63" t="str">
        <f t="shared" si="1"/>
        <v>Không XL</v>
      </c>
      <c r="I15" s="14"/>
    </row>
    <row r="16" spans="1:20" s="12" customFormat="1" ht="17.45" customHeight="1">
      <c r="A16" s="45">
        <v>5</v>
      </c>
      <c r="B16" s="67" t="s">
        <v>170</v>
      </c>
      <c r="C16" s="112" t="s">
        <v>171</v>
      </c>
      <c r="D16" s="113" t="s">
        <v>172</v>
      </c>
      <c r="E16" s="45"/>
      <c r="F16" s="63" t="str">
        <f t="shared" si="0"/>
        <v>Không XL</v>
      </c>
      <c r="G16" s="45"/>
      <c r="H16" s="63" t="str">
        <f t="shared" si="1"/>
        <v>Không XL</v>
      </c>
      <c r="I16" s="14"/>
    </row>
    <row r="17" spans="1:9" s="12" customFormat="1" ht="17.45" customHeight="1">
      <c r="A17" s="45">
        <v>6</v>
      </c>
      <c r="B17" s="67" t="s">
        <v>173</v>
      </c>
      <c r="C17" s="112" t="s">
        <v>174</v>
      </c>
      <c r="D17" s="113" t="s">
        <v>175</v>
      </c>
      <c r="E17" s="45"/>
      <c r="F17" s="63" t="str">
        <f t="shared" si="0"/>
        <v>Không XL</v>
      </c>
      <c r="G17" s="45"/>
      <c r="H17" s="63" t="str">
        <f t="shared" si="1"/>
        <v>Không XL</v>
      </c>
      <c r="I17" s="14"/>
    </row>
    <row r="18" spans="1:9" s="12" customFormat="1" ht="17.45" customHeight="1">
      <c r="A18" s="45">
        <v>7</v>
      </c>
      <c r="B18" s="67" t="s">
        <v>176</v>
      </c>
      <c r="C18" s="112" t="s">
        <v>177</v>
      </c>
      <c r="D18" s="113" t="s">
        <v>178</v>
      </c>
      <c r="E18" s="45"/>
      <c r="F18" s="63" t="str">
        <f t="shared" si="0"/>
        <v>Không XL</v>
      </c>
      <c r="G18" s="45"/>
      <c r="H18" s="63" t="str">
        <f t="shared" si="1"/>
        <v>Không XL</v>
      </c>
      <c r="I18" s="14"/>
    </row>
    <row r="19" spans="1:9" s="12" customFormat="1" ht="17.45" customHeight="1">
      <c r="A19" s="45">
        <v>8</v>
      </c>
      <c r="B19" s="67" t="s">
        <v>179</v>
      </c>
      <c r="C19" s="112" t="s">
        <v>180</v>
      </c>
      <c r="D19" s="113" t="s">
        <v>181</v>
      </c>
      <c r="E19" s="45"/>
      <c r="F19" s="63" t="str">
        <f t="shared" si="0"/>
        <v>Không XL</v>
      </c>
      <c r="G19" s="45"/>
      <c r="H19" s="63" t="str">
        <f t="shared" si="1"/>
        <v>Không XL</v>
      </c>
      <c r="I19" s="14"/>
    </row>
    <row r="20" spans="1:9" s="12" customFormat="1" ht="17.45" customHeight="1">
      <c r="A20" s="45">
        <v>9</v>
      </c>
      <c r="B20" s="67" t="s">
        <v>182</v>
      </c>
      <c r="C20" s="112" t="s">
        <v>183</v>
      </c>
      <c r="D20" s="113" t="s">
        <v>184</v>
      </c>
      <c r="E20" s="45"/>
      <c r="F20" s="63" t="str">
        <f t="shared" si="0"/>
        <v>Không XL</v>
      </c>
      <c r="G20" s="45"/>
      <c r="H20" s="63" t="str">
        <f t="shared" si="1"/>
        <v>Không XL</v>
      </c>
      <c r="I20" s="54"/>
    </row>
    <row r="21" spans="1:9" s="12" customFormat="1" ht="17.45" customHeight="1">
      <c r="A21" s="45">
        <v>10</v>
      </c>
      <c r="B21" s="67" t="s">
        <v>185</v>
      </c>
      <c r="C21" s="112" t="s">
        <v>186</v>
      </c>
      <c r="D21" s="113" t="s">
        <v>187</v>
      </c>
      <c r="E21" s="45"/>
      <c r="F21" s="63" t="str">
        <f t="shared" si="0"/>
        <v>Không XL</v>
      </c>
      <c r="G21" s="45"/>
      <c r="H21" s="63" t="str">
        <f t="shared" si="1"/>
        <v>Không XL</v>
      </c>
      <c r="I21" s="54"/>
    </row>
    <row r="22" spans="1:9" s="12" customFormat="1" ht="17.45" customHeight="1">
      <c r="A22" s="45">
        <v>11</v>
      </c>
      <c r="B22" s="67" t="s">
        <v>188</v>
      </c>
      <c r="C22" s="112" t="s">
        <v>189</v>
      </c>
      <c r="D22" s="113" t="s">
        <v>190</v>
      </c>
      <c r="E22" s="45"/>
      <c r="F22" s="63" t="str">
        <f t="shared" si="0"/>
        <v>Không XL</v>
      </c>
      <c r="G22" s="45"/>
      <c r="H22" s="63" t="str">
        <f t="shared" si="1"/>
        <v>Không XL</v>
      </c>
      <c r="I22" s="54"/>
    </row>
    <row r="23" spans="1:9" s="12" customFormat="1" ht="17.45" customHeight="1">
      <c r="A23" s="45">
        <v>12</v>
      </c>
      <c r="B23" s="67" t="s">
        <v>191</v>
      </c>
      <c r="C23" s="112" t="s">
        <v>192</v>
      </c>
      <c r="D23" s="113" t="s">
        <v>193</v>
      </c>
      <c r="E23" s="45"/>
      <c r="F23" s="63" t="str">
        <f t="shared" si="0"/>
        <v>Không XL</v>
      </c>
      <c r="G23" s="45"/>
      <c r="H23" s="63" t="str">
        <f t="shared" si="1"/>
        <v>Không XL</v>
      </c>
      <c r="I23" s="14"/>
    </row>
    <row r="24" spans="1:9" s="12" customFormat="1" ht="17.45" customHeight="1">
      <c r="A24" s="45">
        <v>13</v>
      </c>
      <c r="B24" s="67" t="s">
        <v>194</v>
      </c>
      <c r="C24" s="112" t="s">
        <v>195</v>
      </c>
      <c r="D24" s="113" t="s">
        <v>196</v>
      </c>
      <c r="E24" s="45"/>
      <c r="F24" s="63" t="str">
        <f t="shared" si="0"/>
        <v>Không XL</v>
      </c>
      <c r="G24" s="45"/>
      <c r="H24" s="63" t="str">
        <f t="shared" si="1"/>
        <v>Không XL</v>
      </c>
      <c r="I24" s="14"/>
    </row>
    <row r="25" spans="1:9" s="12" customFormat="1" ht="17.45" customHeight="1">
      <c r="A25" s="45">
        <v>14</v>
      </c>
      <c r="B25" s="67" t="s">
        <v>197</v>
      </c>
      <c r="C25" s="112" t="s">
        <v>198</v>
      </c>
      <c r="D25" s="113" t="s">
        <v>199</v>
      </c>
      <c r="E25" s="45"/>
      <c r="F25" s="63" t="str">
        <f t="shared" si="0"/>
        <v>Không XL</v>
      </c>
      <c r="G25" s="45"/>
      <c r="H25" s="63" t="str">
        <f t="shared" si="1"/>
        <v>Không XL</v>
      </c>
      <c r="I25" s="14"/>
    </row>
    <row r="26" spans="1:9" s="12" customFormat="1" ht="17.45" customHeight="1">
      <c r="A26" s="45">
        <v>15</v>
      </c>
      <c r="B26" s="67" t="s">
        <v>200</v>
      </c>
      <c r="C26" s="112" t="s">
        <v>201</v>
      </c>
      <c r="D26" s="113" t="s">
        <v>202</v>
      </c>
      <c r="E26" s="45"/>
      <c r="F26" s="63" t="str">
        <f t="shared" si="0"/>
        <v>Không XL</v>
      </c>
      <c r="G26" s="45"/>
      <c r="H26" s="63" t="str">
        <f t="shared" si="1"/>
        <v>Không XL</v>
      </c>
      <c r="I26" s="14"/>
    </row>
    <row r="27" spans="1:9" s="12" customFormat="1" ht="17.45" customHeight="1">
      <c r="A27" s="45">
        <v>16</v>
      </c>
      <c r="B27" s="67" t="s">
        <v>203</v>
      </c>
      <c r="C27" s="112" t="s">
        <v>204</v>
      </c>
      <c r="D27" s="113" t="s">
        <v>205</v>
      </c>
      <c r="E27" s="45"/>
      <c r="F27" s="63" t="str">
        <f t="shared" si="0"/>
        <v>Không XL</v>
      </c>
      <c r="G27" s="45"/>
      <c r="H27" s="63" t="str">
        <f t="shared" si="1"/>
        <v>Không XL</v>
      </c>
      <c r="I27" s="14"/>
    </row>
    <row r="28" spans="1:9" s="12" customFormat="1" ht="17.45" customHeight="1">
      <c r="A28" s="45">
        <v>17</v>
      </c>
      <c r="B28" s="67" t="s">
        <v>206</v>
      </c>
      <c r="C28" s="112" t="s">
        <v>207</v>
      </c>
      <c r="D28" s="113" t="s">
        <v>208</v>
      </c>
      <c r="E28" s="45"/>
      <c r="F28" s="63" t="str">
        <f t="shared" si="0"/>
        <v>Không XL</v>
      </c>
      <c r="G28" s="45"/>
      <c r="H28" s="63" t="str">
        <f t="shared" si="1"/>
        <v>Không XL</v>
      </c>
      <c r="I28" s="14"/>
    </row>
    <row r="29" spans="1:9" s="12" customFormat="1" ht="17.45" customHeight="1">
      <c r="A29" s="45">
        <v>18</v>
      </c>
      <c r="B29" s="67" t="s">
        <v>209</v>
      </c>
      <c r="C29" s="112" t="s">
        <v>210</v>
      </c>
      <c r="D29" s="113" t="s">
        <v>211</v>
      </c>
      <c r="E29" s="45"/>
      <c r="F29" s="63" t="str">
        <f t="shared" si="0"/>
        <v>Không XL</v>
      </c>
      <c r="G29" s="45"/>
      <c r="H29" s="63" t="str">
        <f t="shared" si="1"/>
        <v>Không XL</v>
      </c>
      <c r="I29" s="14"/>
    </row>
    <row r="30" spans="1:9" s="12" customFormat="1" ht="17.45" customHeight="1">
      <c r="A30" s="45">
        <v>19</v>
      </c>
      <c r="B30" s="67" t="s">
        <v>213</v>
      </c>
      <c r="C30" s="112" t="s">
        <v>214</v>
      </c>
      <c r="D30" s="113" t="s">
        <v>212</v>
      </c>
      <c r="E30" s="45"/>
      <c r="F30" s="63" t="str">
        <f t="shared" si="0"/>
        <v>Không XL</v>
      </c>
      <c r="G30" s="45"/>
      <c r="H30" s="63" t="str">
        <f t="shared" si="1"/>
        <v>Không XL</v>
      </c>
      <c r="I30" s="14"/>
    </row>
    <row r="31" spans="1:9" s="12" customFormat="1" ht="17.45" customHeight="1">
      <c r="A31" s="45">
        <v>20</v>
      </c>
      <c r="B31" s="67" t="s">
        <v>215</v>
      </c>
      <c r="C31" s="112" t="s">
        <v>216</v>
      </c>
      <c r="D31" s="113" t="s">
        <v>217</v>
      </c>
      <c r="E31" s="45"/>
      <c r="F31" s="63" t="str">
        <f t="shared" si="0"/>
        <v>Không XL</v>
      </c>
      <c r="G31" s="45"/>
      <c r="H31" s="63" t="str">
        <f t="shared" si="1"/>
        <v>Không XL</v>
      </c>
      <c r="I31" s="54"/>
    </row>
    <row r="32" spans="1:9" s="12" customFormat="1" ht="17.45" customHeight="1">
      <c r="A32" s="45">
        <v>21</v>
      </c>
      <c r="B32" s="67" t="s">
        <v>219</v>
      </c>
      <c r="C32" s="112" t="s">
        <v>220</v>
      </c>
      <c r="D32" s="113" t="s">
        <v>218</v>
      </c>
      <c r="E32" s="45"/>
      <c r="F32" s="63" t="str">
        <f t="shared" si="0"/>
        <v>Không XL</v>
      </c>
      <c r="G32" s="45"/>
      <c r="H32" s="63" t="str">
        <f t="shared" si="1"/>
        <v>Không XL</v>
      </c>
      <c r="I32" s="14"/>
    </row>
    <row r="33" spans="1:9" s="12" customFormat="1" ht="17.45" customHeight="1">
      <c r="A33" s="45">
        <v>22</v>
      </c>
      <c r="B33" s="67" t="s">
        <v>221</v>
      </c>
      <c r="C33" s="112" t="s">
        <v>222</v>
      </c>
      <c r="D33" s="113" t="s">
        <v>223</v>
      </c>
      <c r="E33" s="45"/>
      <c r="F33" s="63" t="str">
        <f t="shared" si="0"/>
        <v>Không XL</v>
      </c>
      <c r="G33" s="45"/>
      <c r="H33" s="63" t="str">
        <f t="shared" si="1"/>
        <v>Không XL</v>
      </c>
      <c r="I33" s="14"/>
    </row>
    <row r="34" spans="1:9" s="12" customFormat="1" ht="17.45" customHeight="1">
      <c r="A34" s="45">
        <v>23</v>
      </c>
      <c r="B34" s="67" t="s">
        <v>224</v>
      </c>
      <c r="C34" s="112" t="s">
        <v>225</v>
      </c>
      <c r="D34" s="113" t="s">
        <v>226</v>
      </c>
      <c r="E34" s="45"/>
      <c r="F34" s="63" t="str">
        <f t="shared" si="0"/>
        <v>Không XL</v>
      </c>
      <c r="G34" s="45"/>
      <c r="H34" s="63" t="str">
        <f t="shared" si="1"/>
        <v>Không XL</v>
      </c>
      <c r="I34" s="14"/>
    </row>
    <row r="35" spans="1:9" s="12" customFormat="1" ht="17.45" customHeight="1">
      <c r="A35" s="45">
        <v>24</v>
      </c>
      <c r="B35" s="67" t="s">
        <v>227</v>
      </c>
      <c r="C35" s="112" t="s">
        <v>228</v>
      </c>
      <c r="D35" s="113" t="s">
        <v>226</v>
      </c>
      <c r="E35" s="45"/>
      <c r="F35" s="63" t="str">
        <f t="shared" si="0"/>
        <v>Không XL</v>
      </c>
      <c r="G35" s="45"/>
      <c r="H35" s="63" t="str">
        <f t="shared" si="1"/>
        <v>Không XL</v>
      </c>
      <c r="I35" s="14"/>
    </row>
    <row r="36" spans="1:9" s="12" customFormat="1" ht="17.45" customHeight="1">
      <c r="A36" s="45">
        <v>25</v>
      </c>
      <c r="B36" s="67" t="s">
        <v>229</v>
      </c>
      <c r="C36" s="112" t="s">
        <v>230</v>
      </c>
      <c r="D36" s="113" t="s">
        <v>231</v>
      </c>
      <c r="E36" s="45"/>
      <c r="F36" s="63" t="str">
        <f t="shared" si="0"/>
        <v>Không XL</v>
      </c>
      <c r="G36" s="45"/>
      <c r="H36" s="63" t="str">
        <f t="shared" si="1"/>
        <v>Không XL</v>
      </c>
      <c r="I36" s="14"/>
    </row>
    <row r="37" spans="1:9" s="12" customFormat="1" ht="17.45" customHeight="1">
      <c r="A37" s="45">
        <v>26</v>
      </c>
      <c r="B37" s="67" t="s">
        <v>232</v>
      </c>
      <c r="C37" s="112" t="s">
        <v>233</v>
      </c>
      <c r="D37" s="113" t="s">
        <v>234</v>
      </c>
      <c r="E37" s="45"/>
      <c r="F37" s="63" t="str">
        <f t="shared" si="0"/>
        <v>Không XL</v>
      </c>
      <c r="G37" s="45"/>
      <c r="H37" s="63" t="str">
        <f t="shared" si="1"/>
        <v>Không XL</v>
      </c>
      <c r="I37" s="14"/>
    </row>
    <row r="38" spans="1:9" s="12" customFormat="1" ht="17.45" customHeight="1">
      <c r="A38" s="45">
        <v>27</v>
      </c>
      <c r="B38" s="67" t="s">
        <v>235</v>
      </c>
      <c r="C38" s="112" t="s">
        <v>236</v>
      </c>
      <c r="D38" s="113" t="s">
        <v>234</v>
      </c>
      <c r="E38" s="45"/>
      <c r="F38" s="63" t="str">
        <f t="shared" si="0"/>
        <v>Không XL</v>
      </c>
      <c r="G38" s="45"/>
      <c r="H38" s="63" t="str">
        <f t="shared" si="1"/>
        <v>Không XL</v>
      </c>
      <c r="I38" s="54"/>
    </row>
    <row r="39" spans="1:9" s="12" customFormat="1" ht="17.45" customHeight="1">
      <c r="A39" s="45">
        <v>28</v>
      </c>
      <c r="B39" s="67" t="s">
        <v>237</v>
      </c>
      <c r="C39" s="112" t="s">
        <v>238</v>
      </c>
      <c r="D39" s="113" t="s">
        <v>239</v>
      </c>
      <c r="E39" s="45"/>
      <c r="F39" s="63" t="str">
        <f t="shared" si="0"/>
        <v>Không XL</v>
      </c>
      <c r="G39" s="45"/>
      <c r="H39" s="63" t="str">
        <f t="shared" si="1"/>
        <v>Không XL</v>
      </c>
      <c r="I39" s="14"/>
    </row>
    <row r="40" spans="1:9" s="12" customFormat="1" ht="17.45" customHeight="1">
      <c r="A40" s="45">
        <v>29</v>
      </c>
      <c r="B40" s="67" t="s">
        <v>240</v>
      </c>
      <c r="C40" s="112" t="s">
        <v>241</v>
      </c>
      <c r="D40" s="113" t="s">
        <v>242</v>
      </c>
      <c r="E40" s="45"/>
      <c r="F40" s="63" t="str">
        <f t="shared" si="0"/>
        <v>Không XL</v>
      </c>
      <c r="G40" s="45"/>
      <c r="H40" s="63" t="str">
        <f t="shared" si="1"/>
        <v>Không XL</v>
      </c>
      <c r="I40" s="54"/>
    </row>
    <row r="41" spans="1:9" s="12" customFormat="1" ht="17.45" customHeight="1">
      <c r="A41" s="45">
        <v>30</v>
      </c>
      <c r="B41" s="67" t="s">
        <v>243</v>
      </c>
      <c r="C41" s="112" t="s">
        <v>244</v>
      </c>
      <c r="D41" s="113" t="s">
        <v>245</v>
      </c>
      <c r="E41" s="45"/>
      <c r="F41" s="63" t="str">
        <f t="shared" si="0"/>
        <v>Không XL</v>
      </c>
      <c r="G41" s="45"/>
      <c r="H41" s="63" t="str">
        <f t="shared" si="1"/>
        <v>Không XL</v>
      </c>
      <c r="I41" s="54"/>
    </row>
    <row r="42" spans="1:9" s="12" customFormat="1" ht="17.45" customHeight="1">
      <c r="A42" s="45">
        <v>31</v>
      </c>
      <c r="B42" s="67" t="s">
        <v>246</v>
      </c>
      <c r="C42" s="112" t="s">
        <v>247</v>
      </c>
      <c r="D42" s="113" t="s">
        <v>248</v>
      </c>
      <c r="E42" s="45"/>
      <c r="F42" s="63" t="str">
        <f t="shared" si="0"/>
        <v>Không XL</v>
      </c>
      <c r="G42" s="45"/>
      <c r="H42" s="63" t="str">
        <f t="shared" si="1"/>
        <v>Không XL</v>
      </c>
      <c r="I42" s="54"/>
    </row>
    <row r="43" spans="1:9" s="12" customFormat="1" ht="17.45" customHeight="1">
      <c r="A43" s="45">
        <v>32</v>
      </c>
      <c r="B43" s="67" t="s">
        <v>249</v>
      </c>
      <c r="C43" s="112" t="s">
        <v>192</v>
      </c>
      <c r="D43" s="113" t="s">
        <v>250</v>
      </c>
      <c r="E43" s="45"/>
      <c r="F43" s="63" t="str">
        <f t="shared" si="0"/>
        <v>Không XL</v>
      </c>
      <c r="G43" s="45"/>
      <c r="H43" s="63" t="str">
        <f t="shared" si="1"/>
        <v>Không XL</v>
      </c>
      <c r="I43" s="14"/>
    </row>
    <row r="44" spans="1:9" s="12" customFormat="1" ht="17.45" customHeight="1">
      <c r="A44" s="45">
        <v>33</v>
      </c>
      <c r="B44" s="67" t="s">
        <v>251</v>
      </c>
      <c r="C44" s="112" t="s">
        <v>252</v>
      </c>
      <c r="D44" s="113" t="s">
        <v>253</v>
      </c>
      <c r="E44" s="45"/>
      <c r="F44" s="63" t="str">
        <f t="shared" si="0"/>
        <v>Không XL</v>
      </c>
      <c r="G44" s="45"/>
      <c r="H44" s="63" t="str">
        <f t="shared" si="1"/>
        <v>Không XL</v>
      </c>
      <c r="I44" s="14"/>
    </row>
    <row r="45" spans="1:9" s="12" customFormat="1" ht="17.45" customHeight="1">
      <c r="A45" s="45">
        <v>34</v>
      </c>
      <c r="B45" s="67" t="s">
        <v>254</v>
      </c>
      <c r="C45" s="112" t="s">
        <v>255</v>
      </c>
      <c r="D45" s="113" t="s">
        <v>256</v>
      </c>
      <c r="E45" s="45"/>
      <c r="F45" s="63" t="str">
        <f t="shared" si="0"/>
        <v>Không XL</v>
      </c>
      <c r="G45" s="45"/>
      <c r="H45" s="63" t="str">
        <f t="shared" si="1"/>
        <v>Không XL</v>
      </c>
      <c r="I45" s="14"/>
    </row>
    <row r="46" spans="1:9" s="12" customFormat="1" ht="17.45" customHeight="1">
      <c r="A46" s="45">
        <v>35</v>
      </c>
      <c r="B46" s="67" t="s">
        <v>257</v>
      </c>
      <c r="C46" s="112" t="s">
        <v>258</v>
      </c>
      <c r="D46" s="113" t="s">
        <v>256</v>
      </c>
      <c r="E46" s="45"/>
      <c r="F46" s="63" t="str">
        <f t="shared" si="0"/>
        <v>Không XL</v>
      </c>
      <c r="G46" s="45"/>
      <c r="H46" s="63" t="str">
        <f t="shared" si="1"/>
        <v>Không XL</v>
      </c>
      <c r="I46" s="14"/>
    </row>
    <row r="47" spans="1:9" s="12" customFormat="1" ht="17.45" customHeight="1">
      <c r="A47" s="45">
        <v>36</v>
      </c>
      <c r="B47" s="67" t="s">
        <v>259</v>
      </c>
      <c r="C47" s="112" t="s">
        <v>260</v>
      </c>
      <c r="D47" s="113" t="s">
        <v>261</v>
      </c>
      <c r="E47" s="45"/>
      <c r="F47" s="63" t="str">
        <f t="shared" si="0"/>
        <v>Không XL</v>
      </c>
      <c r="G47" s="45"/>
      <c r="H47" s="63" t="str">
        <f t="shared" si="1"/>
        <v>Không XL</v>
      </c>
      <c r="I47" s="14"/>
    </row>
    <row r="48" spans="1:9" s="12" customFormat="1" ht="17.45" customHeight="1">
      <c r="A48" s="45">
        <v>37</v>
      </c>
      <c r="B48" s="67" t="s">
        <v>262</v>
      </c>
      <c r="C48" s="112" t="s">
        <v>192</v>
      </c>
      <c r="D48" s="113" t="s">
        <v>263</v>
      </c>
      <c r="E48" s="45"/>
      <c r="F48" s="63" t="str">
        <f t="shared" si="0"/>
        <v>Không XL</v>
      </c>
      <c r="G48" s="45"/>
      <c r="H48" s="63" t="str">
        <f t="shared" si="1"/>
        <v>Không XL</v>
      </c>
      <c r="I48" s="14"/>
    </row>
    <row r="49" spans="1:10" s="12" customFormat="1" ht="17.45" customHeight="1">
      <c r="A49" s="45">
        <v>38</v>
      </c>
      <c r="B49" s="67" t="s">
        <v>264</v>
      </c>
      <c r="C49" s="112" t="s">
        <v>265</v>
      </c>
      <c r="D49" s="113" t="s">
        <v>266</v>
      </c>
      <c r="E49" s="45"/>
      <c r="F49" s="63" t="str">
        <f t="shared" si="0"/>
        <v>Không XL</v>
      </c>
      <c r="G49" s="45"/>
      <c r="H49" s="63" t="str">
        <f t="shared" si="1"/>
        <v>Không XL</v>
      </c>
      <c r="I49" s="14"/>
    </row>
    <row r="50" spans="1:10" s="12" customFormat="1" ht="17.45" customHeight="1">
      <c r="A50" s="45">
        <v>39</v>
      </c>
      <c r="B50" s="67" t="s">
        <v>267</v>
      </c>
      <c r="C50" s="112" t="s">
        <v>268</v>
      </c>
      <c r="D50" s="113" t="s">
        <v>269</v>
      </c>
      <c r="E50" s="45"/>
      <c r="F50" s="63" t="str">
        <f t="shared" si="0"/>
        <v>Không XL</v>
      </c>
      <c r="G50" s="45"/>
      <c r="H50" s="63" t="str">
        <f t="shared" si="1"/>
        <v>Không XL</v>
      </c>
      <c r="I50" s="14"/>
    </row>
    <row r="51" spans="1:10" ht="20.100000000000001" customHeight="1">
      <c r="A51" s="46"/>
      <c r="B51" s="46"/>
      <c r="C51" s="99" t="s">
        <v>146</v>
      </c>
      <c r="D51" s="99"/>
      <c r="E51" s="99"/>
      <c r="F51" s="99"/>
      <c r="G51" s="99"/>
      <c r="H51" s="99"/>
      <c r="I51" s="99"/>
    </row>
    <row r="52" spans="1:10" ht="18" customHeight="1">
      <c r="C52" s="100" t="s">
        <v>147</v>
      </c>
      <c r="D52" s="101"/>
      <c r="E52" s="104" t="s">
        <v>142</v>
      </c>
      <c r="F52" s="105"/>
      <c r="G52" s="104" t="s">
        <v>143</v>
      </c>
      <c r="H52" s="105"/>
      <c r="I52" s="106" t="s">
        <v>13</v>
      </c>
    </row>
    <row r="53" spans="1:10" s="12" customFormat="1" ht="18" customHeight="1">
      <c r="C53" s="102"/>
      <c r="D53" s="103"/>
      <c r="E53" s="52" t="s">
        <v>148</v>
      </c>
      <c r="F53" s="19" t="s">
        <v>149</v>
      </c>
      <c r="G53" s="52" t="s">
        <v>148</v>
      </c>
      <c r="H53" s="19" t="s">
        <v>149</v>
      </c>
      <c r="I53" s="107"/>
    </row>
    <row r="54" spans="1:10" ht="18" customHeight="1">
      <c r="C54" s="84" t="s">
        <v>150</v>
      </c>
      <c r="D54" s="85"/>
      <c r="E54" s="55">
        <f>COUNTIF(F12:F50,"Xuất sắc")</f>
        <v>0</v>
      </c>
      <c r="F54" s="56">
        <f t="shared" ref="F54:F59" si="2">E54*100/$A$50</f>
        <v>0</v>
      </c>
      <c r="G54" s="55">
        <f>COUNTIF(H12:H50,"Xuất sắc")</f>
        <v>0</v>
      </c>
      <c r="H54" s="56">
        <f t="shared" ref="H54:H59" si="3">G54*100/$A$50</f>
        <v>0</v>
      </c>
      <c r="I54" s="57"/>
    </row>
    <row r="55" spans="1:10" ht="18" customHeight="1">
      <c r="C55" s="84" t="s">
        <v>151</v>
      </c>
      <c r="D55" s="85"/>
      <c r="E55" s="55">
        <f>COUNTIF(F12:F50,"Tốt")</f>
        <v>0</v>
      </c>
      <c r="F55" s="56">
        <f t="shared" si="2"/>
        <v>0</v>
      </c>
      <c r="G55" s="55">
        <f>COUNTIF(H12:H50,"Tốt")</f>
        <v>0</v>
      </c>
      <c r="H55" s="56">
        <f t="shared" si="3"/>
        <v>0</v>
      </c>
      <c r="I55" s="57"/>
    </row>
    <row r="56" spans="1:10" ht="18" customHeight="1">
      <c r="C56" s="84" t="s">
        <v>152</v>
      </c>
      <c r="D56" s="85"/>
      <c r="E56" s="55">
        <f>COUNTIF(F12:F50,"Khá")</f>
        <v>0</v>
      </c>
      <c r="F56" s="56">
        <f t="shared" si="2"/>
        <v>0</v>
      </c>
      <c r="G56" s="55">
        <f>COUNTIF(H12:H50,"Khá")</f>
        <v>0</v>
      </c>
      <c r="H56" s="56">
        <f t="shared" si="3"/>
        <v>0</v>
      </c>
      <c r="I56" s="57"/>
    </row>
    <row r="57" spans="1:10" ht="18" customHeight="1">
      <c r="C57" s="84" t="s">
        <v>153</v>
      </c>
      <c r="D57" s="85"/>
      <c r="E57" s="55">
        <f>COUNTIF(F12:F50,"TB")</f>
        <v>0</v>
      </c>
      <c r="F57" s="56">
        <f t="shared" si="2"/>
        <v>0</v>
      </c>
      <c r="G57" s="55">
        <f>COUNTIF(H12:H50,"TB")</f>
        <v>0</v>
      </c>
      <c r="H57" s="56">
        <f t="shared" si="3"/>
        <v>0</v>
      </c>
      <c r="I57" s="57"/>
    </row>
    <row r="58" spans="1:10" ht="18" customHeight="1">
      <c r="C58" s="84" t="s">
        <v>154</v>
      </c>
      <c r="D58" s="85"/>
      <c r="E58" s="55">
        <f>COUNTIF(F12:F50,"Yếu")</f>
        <v>0</v>
      </c>
      <c r="F58" s="56">
        <f t="shared" si="2"/>
        <v>0</v>
      </c>
      <c r="G58" s="55">
        <f>COUNTIF(H12:H50,"Yếu")</f>
        <v>0</v>
      </c>
      <c r="H58" s="56">
        <f t="shared" si="3"/>
        <v>0</v>
      </c>
      <c r="I58" s="57"/>
    </row>
    <row r="59" spans="1:10" ht="18" customHeight="1" thickBot="1">
      <c r="C59" s="108" t="s">
        <v>155</v>
      </c>
      <c r="D59" s="109"/>
      <c r="E59" s="58">
        <f>COUNTIF(F12:F50,"Không XL")</f>
        <v>39</v>
      </c>
      <c r="F59" s="59">
        <f t="shared" si="2"/>
        <v>100</v>
      </c>
      <c r="G59" s="58">
        <f>COUNTIF(H12:H50,"Không XL")</f>
        <v>39</v>
      </c>
      <c r="H59" s="59">
        <f t="shared" si="3"/>
        <v>100</v>
      </c>
      <c r="I59" s="60"/>
    </row>
    <row r="60" spans="1:10">
      <c r="C60" s="44"/>
      <c r="D60" s="44"/>
      <c r="F60" s="61"/>
    </row>
    <row r="61" spans="1:10" ht="18" customHeight="1">
      <c r="E61" s="110" t="s">
        <v>156</v>
      </c>
      <c r="F61" s="110"/>
      <c r="G61" s="110"/>
      <c r="H61" s="110"/>
      <c r="I61" s="110"/>
    </row>
    <row r="62" spans="1:10" ht="18" customHeight="1">
      <c r="A62" s="72" t="s">
        <v>157</v>
      </c>
      <c r="B62" s="72"/>
      <c r="C62" s="72"/>
      <c r="D62" s="72"/>
      <c r="E62" s="72"/>
      <c r="F62" s="72" t="s">
        <v>142</v>
      </c>
      <c r="G62" s="72"/>
      <c r="H62" s="72"/>
      <c r="I62" s="62" t="s">
        <v>158</v>
      </c>
      <c r="J62" s="62"/>
    </row>
    <row r="63" spans="1:10" ht="18" customHeight="1"/>
    <row r="64" spans="1:10" ht="18" customHeight="1"/>
    <row r="65" spans="1:1" ht="18" customHeight="1"/>
    <row r="66" spans="1:1" ht="18" customHeight="1">
      <c r="A66" s="4">
        <v>1</v>
      </c>
    </row>
  </sheetData>
  <mergeCells count="30">
    <mergeCell ref="A62:E62"/>
    <mergeCell ref="F62:H62"/>
    <mergeCell ref="C55:D55"/>
    <mergeCell ref="C56:D56"/>
    <mergeCell ref="C57:D57"/>
    <mergeCell ref="C58:D58"/>
    <mergeCell ref="C59:D59"/>
    <mergeCell ref="E61:I61"/>
    <mergeCell ref="C54:D54"/>
    <mergeCell ref="A5:D5"/>
    <mergeCell ref="A6:I6"/>
    <mergeCell ref="A7:I7"/>
    <mergeCell ref="A8:I8"/>
    <mergeCell ref="A10:A11"/>
    <mergeCell ref="B10:B11"/>
    <mergeCell ref="C10:D11"/>
    <mergeCell ref="E10:F10"/>
    <mergeCell ref="G10:H10"/>
    <mergeCell ref="I10:I11"/>
    <mergeCell ref="C51:I51"/>
    <mergeCell ref="C52:D53"/>
    <mergeCell ref="E52:F52"/>
    <mergeCell ref="G52:H52"/>
    <mergeCell ref="I52:I53"/>
    <mergeCell ref="A2:D2"/>
    <mergeCell ref="E2:I2"/>
    <mergeCell ref="A3:D3"/>
    <mergeCell ref="E3:I3"/>
    <mergeCell ref="A4:D4"/>
    <mergeCell ref="E4:I4"/>
  </mergeCells>
  <conditionalFormatting sqref="F12:F50 H12:H50">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topLeftCell="A6" workbookViewId="0">
      <selection activeCell="G17" sqref="G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83" t="s">
        <v>134</v>
      </c>
      <c r="B2" s="83"/>
      <c r="C2" s="83"/>
      <c r="D2" s="83"/>
      <c r="E2" s="73" t="s">
        <v>135</v>
      </c>
      <c r="F2" s="73"/>
      <c r="G2" s="73"/>
      <c r="H2" s="73"/>
      <c r="I2" s="73"/>
      <c r="J2" s="3"/>
      <c r="K2" s="3"/>
      <c r="L2" s="3"/>
      <c r="M2" s="3"/>
      <c r="N2" s="3"/>
      <c r="O2" s="3"/>
      <c r="P2" s="3"/>
      <c r="Q2" s="3"/>
      <c r="R2" s="3"/>
      <c r="S2" s="3"/>
      <c r="T2" s="3"/>
    </row>
    <row r="3" spans="1:20" ht="17.100000000000001" customHeight="1">
      <c r="A3" s="73" t="s">
        <v>136</v>
      </c>
      <c r="B3" s="73"/>
      <c r="C3" s="73"/>
      <c r="D3" s="73"/>
      <c r="E3" s="74" t="s">
        <v>137</v>
      </c>
      <c r="F3" s="74"/>
      <c r="G3" s="74"/>
      <c r="H3" s="74"/>
      <c r="I3" s="74"/>
      <c r="J3" s="3"/>
      <c r="K3" s="3"/>
      <c r="L3" s="3"/>
      <c r="M3" s="3"/>
      <c r="N3" s="3"/>
      <c r="O3" s="3"/>
      <c r="P3" s="3"/>
      <c r="Q3" s="3"/>
      <c r="R3" s="3"/>
      <c r="S3" s="3"/>
      <c r="T3" s="3"/>
    </row>
    <row r="4" spans="1:20" ht="17.100000000000001" customHeight="1">
      <c r="A4" s="73" t="s">
        <v>138</v>
      </c>
      <c r="B4" s="73"/>
      <c r="C4" s="73"/>
      <c r="D4" s="73"/>
      <c r="E4" s="72"/>
      <c r="F4" s="72"/>
      <c r="G4" s="72"/>
      <c r="H4" s="72"/>
      <c r="I4" s="72"/>
      <c r="J4" s="3"/>
      <c r="K4" s="3"/>
      <c r="L4" s="3"/>
      <c r="M4" s="3"/>
      <c r="N4" s="3"/>
      <c r="O4" s="3"/>
      <c r="P4" s="3"/>
      <c r="Q4" s="3"/>
      <c r="R4" s="3"/>
      <c r="S4" s="3"/>
      <c r="T4" s="3"/>
    </row>
    <row r="5" spans="1:20" s="49" customFormat="1" ht="12" customHeight="1">
      <c r="A5" s="86"/>
      <c r="B5" s="86"/>
      <c r="C5" s="86"/>
      <c r="D5" s="86"/>
      <c r="E5" s="48"/>
      <c r="J5" s="48"/>
      <c r="K5" s="48"/>
      <c r="L5" s="48"/>
      <c r="M5" s="48"/>
      <c r="N5" s="48"/>
      <c r="O5" s="48"/>
      <c r="P5" s="48"/>
      <c r="Q5" s="48"/>
      <c r="R5" s="48"/>
      <c r="S5" s="48"/>
      <c r="T5" s="48"/>
    </row>
    <row r="6" spans="1:20" ht="24.95" customHeight="1">
      <c r="A6" s="87" t="s">
        <v>139</v>
      </c>
      <c r="B6" s="87"/>
      <c r="C6" s="87"/>
      <c r="D6" s="87"/>
      <c r="E6" s="87"/>
      <c r="F6" s="87"/>
      <c r="G6" s="87"/>
      <c r="H6" s="87"/>
      <c r="I6" s="87"/>
      <c r="J6" s="5"/>
      <c r="K6" s="5"/>
      <c r="L6" s="5"/>
      <c r="M6" s="5"/>
      <c r="N6" s="5"/>
      <c r="O6" s="5"/>
      <c r="P6" s="5"/>
      <c r="Q6" s="5"/>
      <c r="R6" s="5"/>
      <c r="S6" s="5"/>
      <c r="T6" s="5"/>
    </row>
    <row r="7" spans="1:20" s="8" customFormat="1" ht="20.100000000000001" customHeight="1">
      <c r="A7" s="87" t="s">
        <v>297</v>
      </c>
      <c r="B7" s="87"/>
      <c r="C7" s="87"/>
      <c r="D7" s="87"/>
      <c r="E7" s="87"/>
      <c r="F7" s="87"/>
      <c r="G7" s="87"/>
      <c r="H7" s="87"/>
      <c r="I7" s="87"/>
      <c r="J7" s="50"/>
      <c r="K7" s="50"/>
      <c r="L7" s="50"/>
      <c r="M7" s="50"/>
      <c r="N7" s="50"/>
      <c r="O7" s="50"/>
      <c r="P7" s="50"/>
      <c r="Q7" s="50"/>
      <c r="R7" s="50"/>
      <c r="S7" s="50"/>
      <c r="T7" s="50"/>
    </row>
    <row r="8" spans="1:20" s="8" customFormat="1" ht="18" customHeight="1">
      <c r="A8" s="111" t="s">
        <v>301</v>
      </c>
      <c r="B8" s="111"/>
      <c r="C8" s="111"/>
      <c r="D8" s="111"/>
      <c r="E8" s="111"/>
      <c r="F8" s="111"/>
      <c r="G8" s="111"/>
      <c r="H8" s="111"/>
      <c r="I8" s="111"/>
      <c r="J8" s="7"/>
      <c r="K8" s="7"/>
      <c r="L8" s="7"/>
      <c r="M8" s="7"/>
      <c r="N8" s="7"/>
      <c r="O8" s="7"/>
      <c r="P8" s="7"/>
      <c r="Q8" s="7"/>
      <c r="R8" s="7"/>
      <c r="S8" s="7"/>
      <c r="T8" s="7"/>
    </row>
    <row r="9" spans="1:20" s="8" customFormat="1" ht="12" customHeight="1">
      <c r="A9" s="66"/>
      <c r="B9" s="66"/>
      <c r="C9" s="66"/>
      <c r="D9" s="66"/>
      <c r="E9" s="66"/>
      <c r="F9" s="66"/>
      <c r="G9" s="66"/>
      <c r="H9" s="66"/>
      <c r="I9" s="66"/>
      <c r="J9" s="7"/>
      <c r="K9" s="7"/>
      <c r="L9" s="7"/>
      <c r="M9" s="7"/>
      <c r="N9" s="7"/>
      <c r="O9" s="7"/>
      <c r="P9" s="7"/>
      <c r="Q9" s="7"/>
      <c r="R9" s="7"/>
      <c r="S9" s="7"/>
      <c r="T9" s="7"/>
    </row>
    <row r="10" spans="1:20" s="12" customFormat="1" ht="18" customHeight="1">
      <c r="A10" s="89" t="s">
        <v>0</v>
      </c>
      <c r="B10" s="89" t="s">
        <v>140</v>
      </c>
      <c r="C10" s="92" t="s">
        <v>141</v>
      </c>
      <c r="D10" s="93"/>
      <c r="E10" s="96" t="s">
        <v>142</v>
      </c>
      <c r="F10" s="97"/>
      <c r="G10" s="96" t="s">
        <v>143</v>
      </c>
      <c r="H10" s="97"/>
      <c r="I10" s="98" t="s">
        <v>13</v>
      </c>
    </row>
    <row r="11" spans="1:20" s="12" customFormat="1" ht="30" customHeight="1">
      <c r="A11" s="90"/>
      <c r="B11" s="91"/>
      <c r="C11" s="94"/>
      <c r="D11" s="95"/>
      <c r="E11" s="52" t="s">
        <v>144</v>
      </c>
      <c r="F11" s="52" t="s">
        <v>145</v>
      </c>
      <c r="G11" s="52" t="s">
        <v>144</v>
      </c>
      <c r="H11" s="52" t="s">
        <v>145</v>
      </c>
      <c r="I11" s="90"/>
    </row>
    <row r="12" spans="1:20" s="12" customFormat="1" ht="17.45" customHeight="1">
      <c r="A12" s="65">
        <v>1</v>
      </c>
      <c r="B12" s="67" t="s">
        <v>270</v>
      </c>
      <c r="C12" s="112" t="s">
        <v>271</v>
      </c>
      <c r="D12" s="113" t="s">
        <v>272</v>
      </c>
      <c r="E12" s="65"/>
      <c r="F12" s="53" t="str">
        <f>IF(AND(E12&gt;=90),"Xuất sắc",IF(AND(E12&gt;=80),"Tốt",IF(AND(E12&gt;=70),"Khá",IF(AND(E12&gt;=60),"TB",IF(AND(E12&gt;=50),"TB",IF(AND(E12&lt;50),IF(AND(E12&gt;0),"Yếu",IF(AND(E12=0),"Không XL"," "))))))))</f>
        <v>Không XL</v>
      </c>
      <c r="G12" s="65"/>
      <c r="H12" s="53" t="str">
        <f>IF(AND(G12&gt;=90),"Xuất sắc",IF(AND(G12&gt;=80),"Tốt",IF(AND(G12&gt;=70),"Khá",IF(AND(G12&gt;=60),"TB",IF(AND(G12&gt;=50),"TB",IF(AND(G12&lt;50),IF(AND(G12&gt;0),"Yếu",IF(AND(G12=0),"Không XL"," "))))))))</f>
        <v>Không XL</v>
      </c>
      <c r="I12" s="54"/>
    </row>
    <row r="13" spans="1:20" s="12" customFormat="1" ht="17.45" customHeight="1">
      <c r="A13" s="65">
        <v>2</v>
      </c>
      <c r="B13" s="67" t="s">
        <v>298</v>
      </c>
      <c r="C13" s="112" t="s">
        <v>299</v>
      </c>
      <c r="D13" s="113" t="s">
        <v>300</v>
      </c>
      <c r="E13" s="65"/>
      <c r="F13" s="63" t="str">
        <f t="shared" ref="F13:F21" si="0">IF(AND(E13&gt;=90),"Xuất sắc",IF(AND(E13&gt;=80),"Tốt",IF(AND(E13&gt;=70),"Khá",IF(AND(E13&gt;=60),"TB",IF(AND(E13&gt;=50),"TB",IF(AND(E13&lt;50),IF(AND(E13&gt;0),"Yếu",IF(AND(E13=0),"Không XL"," "))))))))</f>
        <v>Không XL</v>
      </c>
      <c r="G13" s="65"/>
      <c r="H13" s="63" t="str">
        <f t="shared" ref="H13:H21" si="1">IF(AND(G13&gt;=90),"Xuất sắc",IF(AND(G13&gt;=80),"Tốt",IF(AND(G13&gt;=70),"Khá",IF(AND(G13&gt;=60),"TB",IF(AND(G13&gt;=50),"TB",IF(AND(G13&lt;50),IF(AND(G13&gt;0),"Yếu",IF(AND(G13=0),"Không XL"," "))))))))</f>
        <v>Không XL</v>
      </c>
      <c r="I13" s="54"/>
    </row>
    <row r="14" spans="1:20" s="12" customFormat="1" ht="17.45" customHeight="1">
      <c r="A14" s="65">
        <v>3</v>
      </c>
      <c r="B14" s="67" t="s">
        <v>273</v>
      </c>
      <c r="C14" s="112" t="s">
        <v>274</v>
      </c>
      <c r="D14" s="113" t="s">
        <v>275</v>
      </c>
      <c r="E14" s="65"/>
      <c r="F14" s="63" t="str">
        <f t="shared" si="0"/>
        <v>Không XL</v>
      </c>
      <c r="G14" s="65"/>
      <c r="H14" s="63" t="str">
        <f t="shared" si="1"/>
        <v>Không XL</v>
      </c>
      <c r="I14" s="54"/>
    </row>
    <row r="15" spans="1:20" s="12" customFormat="1" ht="17.45" customHeight="1">
      <c r="A15" s="65">
        <v>4</v>
      </c>
      <c r="B15" s="67" t="s">
        <v>276</v>
      </c>
      <c r="C15" s="112" t="s">
        <v>277</v>
      </c>
      <c r="D15" s="113" t="s">
        <v>278</v>
      </c>
      <c r="E15" s="65"/>
      <c r="F15" s="63" t="str">
        <f t="shared" si="0"/>
        <v>Không XL</v>
      </c>
      <c r="G15" s="65"/>
      <c r="H15" s="63" t="str">
        <f t="shared" si="1"/>
        <v>Không XL</v>
      </c>
      <c r="I15" s="14"/>
    </row>
    <row r="16" spans="1:20" s="12" customFormat="1" ht="17.45" customHeight="1">
      <c r="A16" s="65">
        <v>5</v>
      </c>
      <c r="B16" s="67" t="s">
        <v>279</v>
      </c>
      <c r="C16" s="112" t="s">
        <v>280</v>
      </c>
      <c r="D16" s="113" t="s">
        <v>281</v>
      </c>
      <c r="E16" s="65"/>
      <c r="F16" s="63" t="str">
        <f t="shared" si="0"/>
        <v>Không XL</v>
      </c>
      <c r="G16" s="65"/>
      <c r="H16" s="63" t="str">
        <f t="shared" si="1"/>
        <v>Không XL</v>
      </c>
      <c r="I16" s="14"/>
    </row>
    <row r="17" spans="1:9" s="12" customFormat="1">
      <c r="A17" s="65">
        <v>6</v>
      </c>
      <c r="B17" s="67" t="s">
        <v>282</v>
      </c>
      <c r="C17" s="112" t="s">
        <v>283</v>
      </c>
      <c r="D17" s="113" t="s">
        <v>284</v>
      </c>
      <c r="E17" s="65"/>
      <c r="F17" s="63" t="str">
        <f t="shared" si="0"/>
        <v>Không XL</v>
      </c>
      <c r="G17" s="65"/>
      <c r="H17" s="63" t="str">
        <f t="shared" si="1"/>
        <v>Không XL</v>
      </c>
      <c r="I17" s="14"/>
    </row>
    <row r="18" spans="1:9" s="12" customFormat="1">
      <c r="A18" s="65">
        <v>7</v>
      </c>
      <c r="B18" s="67" t="s">
        <v>285</v>
      </c>
      <c r="C18" s="112" t="s">
        <v>286</v>
      </c>
      <c r="D18" s="113" t="s">
        <v>287</v>
      </c>
      <c r="E18" s="65"/>
      <c r="F18" s="63" t="str">
        <f t="shared" si="0"/>
        <v>Không XL</v>
      </c>
      <c r="G18" s="65"/>
      <c r="H18" s="63" t="str">
        <f t="shared" si="1"/>
        <v>Không XL</v>
      </c>
      <c r="I18" s="14"/>
    </row>
    <row r="19" spans="1:9" s="12" customFormat="1">
      <c r="A19" s="65">
        <v>8</v>
      </c>
      <c r="B19" s="67" t="s">
        <v>288</v>
      </c>
      <c r="C19" s="112" t="s">
        <v>289</v>
      </c>
      <c r="D19" s="113" t="s">
        <v>290</v>
      </c>
      <c r="E19" s="65"/>
      <c r="F19" s="63" t="str">
        <f t="shared" si="0"/>
        <v>Không XL</v>
      </c>
      <c r="G19" s="65"/>
      <c r="H19" s="63" t="str">
        <f t="shared" si="1"/>
        <v>Không XL</v>
      </c>
      <c r="I19" s="14"/>
    </row>
    <row r="20" spans="1:9" s="12" customFormat="1">
      <c r="A20" s="65">
        <v>9</v>
      </c>
      <c r="B20" s="67" t="s">
        <v>291</v>
      </c>
      <c r="C20" s="112" t="s">
        <v>292</v>
      </c>
      <c r="D20" s="113" t="s">
        <v>293</v>
      </c>
      <c r="E20" s="65"/>
      <c r="F20" s="63" t="str">
        <f t="shared" si="0"/>
        <v>Không XL</v>
      </c>
      <c r="G20" s="65"/>
      <c r="H20" s="63" t="str">
        <f t="shared" si="1"/>
        <v>Không XL</v>
      </c>
      <c r="I20" s="54"/>
    </row>
    <row r="21" spans="1:9" s="12" customFormat="1">
      <c r="A21" s="65">
        <v>10</v>
      </c>
      <c r="B21" s="67" t="s">
        <v>294</v>
      </c>
      <c r="C21" s="112" t="s">
        <v>295</v>
      </c>
      <c r="D21" s="113" t="s">
        <v>296</v>
      </c>
      <c r="E21" s="65"/>
      <c r="F21" s="63" t="str">
        <f t="shared" si="0"/>
        <v>Không XL</v>
      </c>
      <c r="G21" s="65"/>
      <c r="H21" s="63" t="str">
        <f t="shared" si="1"/>
        <v>Không XL</v>
      </c>
      <c r="I21" s="54"/>
    </row>
    <row r="22" spans="1:9" ht="15.75">
      <c r="A22" s="46"/>
      <c r="B22" s="46"/>
      <c r="C22" s="99" t="s">
        <v>146</v>
      </c>
      <c r="D22" s="99"/>
      <c r="E22" s="99"/>
      <c r="F22" s="99"/>
      <c r="G22" s="99"/>
      <c r="H22" s="99"/>
      <c r="I22" s="99"/>
    </row>
    <row r="23" spans="1:9">
      <c r="C23" s="100" t="s">
        <v>147</v>
      </c>
      <c r="D23" s="101"/>
      <c r="E23" s="104" t="s">
        <v>142</v>
      </c>
      <c r="F23" s="105"/>
      <c r="G23" s="104" t="s">
        <v>143</v>
      </c>
      <c r="H23" s="105"/>
      <c r="I23" s="106" t="s">
        <v>13</v>
      </c>
    </row>
    <row r="24" spans="1:9" s="12" customFormat="1">
      <c r="C24" s="102"/>
      <c r="D24" s="103"/>
      <c r="E24" s="52" t="s">
        <v>148</v>
      </c>
      <c r="F24" s="19" t="s">
        <v>149</v>
      </c>
      <c r="G24" s="52" t="s">
        <v>148</v>
      </c>
      <c r="H24" s="19" t="s">
        <v>149</v>
      </c>
      <c r="I24" s="107"/>
    </row>
    <row r="25" spans="1:9">
      <c r="C25" s="84" t="s">
        <v>150</v>
      </c>
      <c r="D25" s="85"/>
      <c r="E25" s="55">
        <f>COUNTIF(F12:F21,"Xuất sắc")</f>
        <v>0</v>
      </c>
      <c r="F25" s="56">
        <f t="shared" ref="F25:F30" si="2">E25*100/$A$21</f>
        <v>0</v>
      </c>
      <c r="G25" s="55">
        <f>COUNTIF(H12:H21,"Xuất sắc")</f>
        <v>0</v>
      </c>
      <c r="H25" s="56">
        <f t="shared" ref="H25:H30" si="3">G25*100/$A$21</f>
        <v>0</v>
      </c>
      <c r="I25" s="57"/>
    </row>
    <row r="26" spans="1:9">
      <c r="C26" s="84" t="s">
        <v>151</v>
      </c>
      <c r="D26" s="85"/>
      <c r="E26" s="55">
        <f>COUNTIF(F12:F21,"Tốt")</f>
        <v>0</v>
      </c>
      <c r="F26" s="56">
        <f t="shared" si="2"/>
        <v>0</v>
      </c>
      <c r="G26" s="55">
        <f>COUNTIF(H12:H21,"Tốt")</f>
        <v>0</v>
      </c>
      <c r="H26" s="56">
        <f t="shared" si="3"/>
        <v>0</v>
      </c>
      <c r="I26" s="57"/>
    </row>
    <row r="27" spans="1:9">
      <c r="C27" s="84" t="s">
        <v>152</v>
      </c>
      <c r="D27" s="85"/>
      <c r="E27" s="55">
        <f>COUNTIF(F12:F21,"Khá")</f>
        <v>0</v>
      </c>
      <c r="F27" s="56">
        <f t="shared" si="2"/>
        <v>0</v>
      </c>
      <c r="G27" s="55">
        <f>COUNTIF(H12:H21,"Khá")</f>
        <v>0</v>
      </c>
      <c r="H27" s="56">
        <f t="shared" si="3"/>
        <v>0</v>
      </c>
      <c r="I27" s="57"/>
    </row>
    <row r="28" spans="1:9">
      <c r="C28" s="84" t="s">
        <v>153</v>
      </c>
      <c r="D28" s="85"/>
      <c r="E28" s="55">
        <f>COUNTIF(F12:F21,"TB")</f>
        <v>0</v>
      </c>
      <c r="F28" s="56">
        <f t="shared" si="2"/>
        <v>0</v>
      </c>
      <c r="G28" s="55">
        <f>COUNTIF(H12:H21,"TB")</f>
        <v>0</v>
      </c>
      <c r="H28" s="56">
        <f t="shared" si="3"/>
        <v>0</v>
      </c>
      <c r="I28" s="57"/>
    </row>
    <row r="29" spans="1:9">
      <c r="C29" s="84" t="s">
        <v>154</v>
      </c>
      <c r="D29" s="85"/>
      <c r="E29" s="55">
        <f>COUNTIF(F12:F21,"Yếu")</f>
        <v>0</v>
      </c>
      <c r="F29" s="56">
        <f t="shared" si="2"/>
        <v>0</v>
      </c>
      <c r="G29" s="55">
        <f>COUNTIF(H12:H21,"Yếu")</f>
        <v>0</v>
      </c>
      <c r="H29" s="56">
        <f t="shared" si="3"/>
        <v>0</v>
      </c>
      <c r="I29" s="57"/>
    </row>
    <row r="30" spans="1:9" ht="15.75" thickBot="1">
      <c r="C30" s="108" t="s">
        <v>155</v>
      </c>
      <c r="D30" s="109"/>
      <c r="E30" s="58">
        <f>COUNTIF(F12:F21,"Không XL")</f>
        <v>10</v>
      </c>
      <c r="F30" s="59">
        <f t="shared" si="2"/>
        <v>100</v>
      </c>
      <c r="G30" s="58">
        <f>COUNTIF(H12:H21,"Không XL")</f>
        <v>10</v>
      </c>
      <c r="H30" s="59">
        <f t="shared" si="3"/>
        <v>100</v>
      </c>
      <c r="I30" s="60"/>
    </row>
    <row r="31" spans="1:9">
      <c r="C31" s="64"/>
      <c r="D31" s="64"/>
      <c r="F31" s="61"/>
    </row>
    <row r="32" spans="1:9" ht="15.75">
      <c r="E32" s="110" t="s">
        <v>156</v>
      </c>
      <c r="F32" s="110"/>
      <c r="G32" s="110"/>
      <c r="H32" s="110"/>
      <c r="I32" s="110"/>
    </row>
    <row r="33" spans="1:10">
      <c r="A33" s="72" t="s">
        <v>157</v>
      </c>
      <c r="B33" s="72"/>
      <c r="C33" s="72"/>
      <c r="D33" s="72"/>
      <c r="E33" s="72"/>
      <c r="F33" s="72" t="s">
        <v>142</v>
      </c>
      <c r="G33" s="72"/>
      <c r="H33" s="72"/>
      <c r="I33" s="62" t="s">
        <v>158</v>
      </c>
      <c r="J33" s="62"/>
    </row>
    <row r="37" spans="1:10">
      <c r="A37" s="4">
        <v>1</v>
      </c>
    </row>
  </sheetData>
  <mergeCells count="30">
    <mergeCell ref="A33:E33"/>
    <mergeCell ref="F33:H33"/>
    <mergeCell ref="C26:D26"/>
    <mergeCell ref="C27:D27"/>
    <mergeCell ref="C28:D28"/>
    <mergeCell ref="C29:D29"/>
    <mergeCell ref="C30:D30"/>
    <mergeCell ref="E32:I32"/>
    <mergeCell ref="C25:D25"/>
    <mergeCell ref="A5:D5"/>
    <mergeCell ref="A6:I6"/>
    <mergeCell ref="A7:I7"/>
    <mergeCell ref="A8:I8"/>
    <mergeCell ref="A10:A11"/>
    <mergeCell ref="B10:B11"/>
    <mergeCell ref="C10:D11"/>
    <mergeCell ref="E10:F10"/>
    <mergeCell ref="G10:H10"/>
    <mergeCell ref="I10:I11"/>
    <mergeCell ref="C22:I22"/>
    <mergeCell ref="C23:D24"/>
    <mergeCell ref="E23:F23"/>
    <mergeCell ref="G23:H23"/>
    <mergeCell ref="I23:I24"/>
    <mergeCell ref="A2:D2"/>
    <mergeCell ref="E2:I2"/>
    <mergeCell ref="A3:D3"/>
    <mergeCell ref="E3:I3"/>
    <mergeCell ref="A4:D4"/>
    <mergeCell ref="E4:I4"/>
  </mergeCells>
  <conditionalFormatting sqref="F12:F21 H12:H21">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RL.Cá nhân</vt:lpstr>
      <vt:lpstr>21C1-NNA1</vt:lpstr>
      <vt:lpstr>21C7-NNA1</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HYSSV-T</cp:lastModifiedBy>
  <cp:lastPrinted>2022-02-11T01:30:58Z</cp:lastPrinted>
  <dcterms:created xsi:type="dcterms:W3CDTF">1999-12-31T18:49:42Z</dcterms:created>
  <dcterms:modified xsi:type="dcterms:W3CDTF">2022-08-02T14:21:51Z</dcterms:modified>
</cp:coreProperties>
</file>