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1580" windowHeight="6285"/>
  </bookViews>
  <sheets>
    <sheet name="M. Tong hop" sheetId="25" r:id="rId1"/>
    <sheet name="00000000" sheetId="10" state="veryHidden" r:id="rId2"/>
  </sheets>
  <definedNames>
    <definedName name="_Fill" hidden="1">#REF!</definedName>
    <definedName name="_xlnm._FilterDatabase" localSheetId="0" hidden="1">'M. Tong hop'!$A$11:$T$53</definedName>
  </definedNames>
  <calcPr calcId="145621"/>
</workbook>
</file>

<file path=xl/calcChain.xml><?xml version="1.0" encoding="utf-8"?>
<calcChain xmlns="http://schemas.openxmlformats.org/spreadsheetml/2006/main">
  <c r="F49" i="25" l="1"/>
  <c r="F51" i="25" s="1"/>
  <c r="F53" i="25"/>
  <c r="A23" i="25" l="1"/>
  <c r="A24" i="25" s="1"/>
  <c r="A25" i="25" s="1"/>
  <c r="A26" i="25" s="1"/>
  <c r="A27" i="25" s="1"/>
  <c r="A28" i="25" s="1"/>
  <c r="A29" i="25" s="1"/>
  <c r="A30" i="25" s="1"/>
  <c r="A31" i="25" s="1"/>
  <c r="A32" i="25" s="1"/>
  <c r="A33" i="25" s="1"/>
  <c r="A34" i="25" s="1"/>
  <c r="A35" i="25" s="1"/>
  <c r="A36" i="25" s="1"/>
  <c r="A37" i="25" s="1"/>
  <c r="A38" i="25" s="1"/>
  <c r="A39" i="25" s="1"/>
  <c r="A40" i="25" s="1"/>
  <c r="A41" i="25" s="1"/>
  <c r="A42" i="25" s="1"/>
  <c r="A43" i="25" s="1"/>
  <c r="F42" i="25" l="1"/>
  <c r="F41" i="25"/>
  <c r="F40" i="25"/>
  <c r="F39" i="25"/>
  <c r="F38" i="25"/>
  <c r="F37" i="25"/>
  <c r="F36" i="25"/>
  <c r="F35" i="25"/>
  <c r="F34" i="25"/>
  <c r="F33" i="25"/>
  <c r="F31" i="25"/>
  <c r="F29" i="25"/>
  <c r="F28" i="25"/>
  <c r="F27" i="25"/>
  <c r="F26" i="25"/>
  <c r="F25" i="25"/>
  <c r="F24" i="25"/>
  <c r="F23" i="25"/>
  <c r="F22" i="25"/>
  <c r="F21" i="25"/>
  <c r="F20" i="25"/>
  <c r="F18" i="25"/>
  <c r="F17" i="25"/>
  <c r="F16" i="25"/>
  <c r="F15" i="25"/>
  <c r="F14" i="25"/>
  <c r="F12" i="25"/>
  <c r="E48" i="25" l="1"/>
  <c r="E49" i="25"/>
  <c r="E52" i="25"/>
</calcChain>
</file>

<file path=xl/sharedStrings.xml><?xml version="1.0" encoding="utf-8"?>
<sst xmlns="http://schemas.openxmlformats.org/spreadsheetml/2006/main" count="141" uniqueCount="128">
  <si>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</si>
  <si>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</si>
  <si>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</si>
  <si>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</si>
  <si>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</si>
  <si>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</si>
  <si>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</si>
  <si>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</si>
  <si>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</si>
  <si>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</si>
  <si>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</si>
  <si>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</si>
  <si>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</si>
  <si>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</si>
  <si>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</si>
  <si>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</si>
  <si>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</si>
  <si>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</si>
  <si>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</si>
  <si>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</si>
  <si>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</si>
  <si>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</si>
  <si>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</si>
  <si>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</si>
  <si>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PHÒNG TTGD - CTSV                QUẢN LÝ SV</t>
  </si>
  <si>
    <t>LỚP TRƯỞNG</t>
  </si>
  <si>
    <t>QUẢN LÝ HSSV</t>
  </si>
  <si>
    <t>Không xếp loại</t>
  </si>
  <si>
    <t>21002680</t>
  </si>
  <si>
    <t>Nguyễn Lan</t>
  </si>
  <si>
    <t>Anh</t>
  </si>
  <si>
    <t>21003215</t>
  </si>
  <si>
    <t>Trần Ngọc</t>
  </si>
  <si>
    <t>21002662</t>
  </si>
  <si>
    <t>Phạm Hoàng</t>
  </si>
  <si>
    <t>Ánh</t>
  </si>
  <si>
    <t>21002549</t>
  </si>
  <si>
    <t>Hồ Gia</t>
  </si>
  <si>
    <t>Bảo</t>
  </si>
  <si>
    <t>21002347</t>
  </si>
  <si>
    <t>Trần Ngọc Linh</t>
  </si>
  <si>
    <t>Châu</t>
  </si>
  <si>
    <t>21004321</t>
  </si>
  <si>
    <t>Tăng</t>
  </si>
  <si>
    <t>Cường</t>
  </si>
  <si>
    <t>21004513</t>
  </si>
  <si>
    <t>Trần Hương</t>
  </si>
  <si>
    <t>Giang</t>
  </si>
  <si>
    <t>21003920</t>
  </si>
  <si>
    <t>Nguyễn Nhật</t>
  </si>
  <si>
    <t>Huy</t>
  </si>
  <si>
    <t>21002428</t>
  </si>
  <si>
    <t>Huỳnh Gia</t>
  </si>
  <si>
    <t>Khang</t>
  </si>
  <si>
    <t>21002835</t>
  </si>
  <si>
    <t>Phạm Đình</t>
  </si>
  <si>
    <t>Khoa</t>
  </si>
  <si>
    <t>21003032</t>
  </si>
  <si>
    <t>Nguyễn Trung</t>
  </si>
  <si>
    <t>Kiên</t>
  </si>
  <si>
    <t>21000172</t>
  </si>
  <si>
    <t>Nguyễn Trường</t>
  </si>
  <si>
    <t>Lâm</t>
  </si>
  <si>
    <t>21002749</t>
  </si>
  <si>
    <t>Trần Vinh</t>
  </si>
  <si>
    <t>Lợi</t>
  </si>
  <si>
    <t>21002201</t>
  </si>
  <si>
    <t>Trần Nguyễn Xuân</t>
  </si>
  <si>
    <t>Mai</t>
  </si>
  <si>
    <t>21004754</t>
  </si>
  <si>
    <t>Huỳnh Phạm Xuân</t>
  </si>
  <si>
    <t>Nghi</t>
  </si>
  <si>
    <t>21002499</t>
  </si>
  <si>
    <t>Nguyễn Trần Trọng</t>
  </si>
  <si>
    <t>Nhân</t>
  </si>
  <si>
    <t>Nhi</t>
  </si>
  <si>
    <t>21000465</t>
  </si>
  <si>
    <t>Nguyễn Trần Ý</t>
  </si>
  <si>
    <t>21000194</t>
  </si>
  <si>
    <t>Đinh Hồng</t>
  </si>
  <si>
    <t>Nhung</t>
  </si>
  <si>
    <t>21002372</t>
  </si>
  <si>
    <t>Nguyễn Đức Kỳ</t>
  </si>
  <si>
    <t>Phong</t>
  </si>
  <si>
    <t>21002079</t>
  </si>
  <si>
    <t>Đinh Công Quốc</t>
  </si>
  <si>
    <t>Quân</t>
  </si>
  <si>
    <t>21003199</t>
  </si>
  <si>
    <t>Nguyễn Quang</t>
  </si>
  <si>
    <t>Sang</t>
  </si>
  <si>
    <t>21001719</t>
  </si>
  <si>
    <t>Lý Thành</t>
  </si>
  <si>
    <t>Tài</t>
  </si>
  <si>
    <t>21002181</t>
  </si>
  <si>
    <t>Phạm Ngọc</t>
  </si>
  <si>
    <t>Thiện</t>
  </si>
  <si>
    <t>21003289</t>
  </si>
  <si>
    <t>Lê Đặng Hoài</t>
  </si>
  <si>
    <t>Thương</t>
  </si>
  <si>
    <t>21001767</t>
  </si>
  <si>
    <t>Lằm Nguyễn Ái</t>
  </si>
  <si>
    <t>Thy</t>
  </si>
  <si>
    <t>21002821</t>
  </si>
  <si>
    <t>Phạm Trần Gia</t>
  </si>
  <si>
    <t>Tín</t>
  </si>
  <si>
    <t>21000406</t>
  </si>
  <si>
    <t>Đào Ngọc</t>
  </si>
  <si>
    <t>Tình</t>
  </si>
  <si>
    <t>21000536</t>
  </si>
  <si>
    <t>Đoàn Nhật</t>
  </si>
  <si>
    <t>Trung</t>
  </si>
  <si>
    <t>21000187</t>
  </si>
  <si>
    <t>Nguyễn Ngọc Phương</t>
  </si>
  <si>
    <t>Uyên</t>
  </si>
  <si>
    <t>21002424</t>
  </si>
  <si>
    <t>Phan Phương Mỹ</t>
  </si>
  <si>
    <t>21002653</t>
  </si>
  <si>
    <t>Bùi Ngọc Thảo</t>
  </si>
  <si>
    <t>Vân</t>
  </si>
  <si>
    <t>21000552</t>
  </si>
  <si>
    <t>Nguyễn Trần Hoàng</t>
  </si>
  <si>
    <t>Vinh</t>
  </si>
  <si>
    <t>TẠM NGƯNG</t>
  </si>
  <si>
    <t>TP. Hồ Chí Minh, ngày 8     tháng  8    năm 2022</t>
  </si>
  <si>
    <t>Cao Xuân Giang</t>
  </si>
  <si>
    <t>Phạm Trần Gia Tín</t>
  </si>
  <si>
    <r>
      <t xml:space="preserve">Lớp: 21T4-LGT1  Sĩ số: 32   Khoa: </t>
    </r>
    <r>
      <rPr>
        <sz val="14"/>
        <color rgb="FFFF0000"/>
        <rFont val="Times New Roman"/>
        <family val="1"/>
      </rPr>
      <t>Kinh tế</t>
    </r>
  </si>
  <si>
    <r>
      <t>Học kỳ: II Năm học: 2021 - 2022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</si>
</sst>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7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sz val="14"/>
      <color rgb="FFFF0000"/>
      <name val="Times New Roman"/>
      <family val="1"/>
    </font>
    <font>
      <sz val="11"/>
      <color theme="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8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9" fillId="0" borderId="0" xfId="0" applyFont="1" applyBorder="1"/>
    <xf numFmtId="0" fontId="20" fillId="0" borderId="0" xfId="0" applyFont="1" applyAlignment="1"/>
    <xf numFmtId="0" fontId="20" fillId="0" borderId="0" xfId="0" applyFont="1"/>
    <xf numFmtId="0" fontId="21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22" fillId="0" borderId="12" xfId="0" quotePrefix="1" applyFont="1" applyBorder="1" applyAlignment="1">
      <alignment horizontal="center" vertical="center" wrapText="1"/>
    </xf>
    <xf numFmtId="0" fontId="22" fillId="0" borderId="13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4" fontId="16" fillId="2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right" vertical="center"/>
    </xf>
    <xf numFmtId="0" fontId="9" fillId="0" borderId="15" xfId="0" applyFont="1" applyBorder="1"/>
    <xf numFmtId="0" fontId="17" fillId="0" borderId="17" xfId="0" applyFont="1" applyBorder="1" applyAlignment="1">
      <alignment horizontal="center" vertical="center"/>
    </xf>
    <xf numFmtId="2" fontId="17" fillId="0" borderId="17" xfId="0" applyNumberFormat="1" applyFont="1" applyBorder="1" applyAlignment="1">
      <alignment horizontal="right" vertical="center"/>
    </xf>
    <xf numFmtId="0" fontId="9" fillId="0" borderId="18" xfId="0" applyFont="1" applyBorder="1"/>
    <xf numFmtId="0" fontId="10" fillId="0" borderId="0" xfId="0" applyFont="1" applyAlignment="1"/>
    <xf numFmtId="0" fontId="9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25" fillId="0" borderId="0" xfId="0" applyFont="1"/>
    <xf numFmtId="0" fontId="26" fillId="2" borderId="4" xfId="0" quotePrefix="1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vertical="center"/>
    </xf>
    <xf numFmtId="0" fontId="26" fillId="2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9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4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5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view="pageBreakPreview" topLeftCell="A41" zoomScaleNormal="100" zoomScaleSheetLayoutView="100" workbookViewId="0">
      <selection activeCell="E50" sqref="E50"/>
    </sheetView>
  </sheetViews>
  <sheetFormatPr defaultRowHeight="15"/>
  <cols>
    <col min="1" max="1" width="5.125" style="4" customWidth="1"/>
    <col min="2" max="2" width="8.875" style="4" customWidth="1"/>
    <col min="3" max="3" width="17.875" style="4" customWidth="1"/>
    <col min="4" max="4" width="6.625" style="4" customWidth="1"/>
    <col min="5" max="8" width="7.25" style="4" customWidth="1"/>
    <col min="9" max="9" width="15.625" style="4" customWidth="1"/>
    <col min="10" max="16384" width="9" style="4"/>
  </cols>
  <sheetData>
    <row r="1" spans="1:20" ht="15" customHeight="1">
      <c r="I1" s="62" t="s">
        <v>2</v>
      </c>
    </row>
    <row r="2" spans="1:20" ht="17.100000000000001" customHeight="1">
      <c r="A2" s="39" t="s">
        <v>3</v>
      </c>
      <c r="B2" s="39"/>
      <c r="C2" s="39"/>
      <c r="D2" s="39"/>
      <c r="E2" s="40" t="s">
        <v>4</v>
      </c>
      <c r="F2" s="40"/>
      <c r="G2" s="40"/>
      <c r="H2" s="40"/>
      <c r="I2" s="4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40" t="s">
        <v>5</v>
      </c>
      <c r="B3" s="40"/>
      <c r="C3" s="40"/>
      <c r="D3" s="40"/>
      <c r="E3" s="41" t="s">
        <v>6</v>
      </c>
      <c r="F3" s="41"/>
      <c r="G3" s="41"/>
      <c r="H3" s="41"/>
      <c r="I3" s="4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40" t="s">
        <v>7</v>
      </c>
      <c r="B4" s="40"/>
      <c r="C4" s="40"/>
      <c r="D4" s="40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3" customFormat="1" ht="12" customHeight="1">
      <c r="A5" s="43"/>
      <c r="B5" s="43"/>
      <c r="C5" s="43"/>
      <c r="D5" s="43"/>
      <c r="E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24.95" customHeight="1">
      <c r="A6" s="44" t="s">
        <v>8</v>
      </c>
      <c r="B6" s="44"/>
      <c r="C6" s="44"/>
      <c r="D6" s="44"/>
      <c r="E6" s="44"/>
      <c r="F6" s="44"/>
      <c r="G6" s="44"/>
      <c r="H6" s="44"/>
      <c r="I6" s="44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18" customHeight="1">
      <c r="A7" s="44" t="s">
        <v>127</v>
      </c>
      <c r="B7" s="44"/>
      <c r="C7" s="44"/>
      <c r="D7" s="44"/>
      <c r="E7" s="44"/>
      <c r="F7" s="44"/>
      <c r="G7" s="44"/>
      <c r="H7" s="44"/>
      <c r="I7" s="4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s="7" customFormat="1" ht="18" customHeight="1">
      <c r="A8" s="45" t="s">
        <v>126</v>
      </c>
      <c r="B8" s="45"/>
      <c r="C8" s="45"/>
      <c r="D8" s="45"/>
      <c r="E8" s="45"/>
      <c r="F8" s="45"/>
      <c r="G8" s="45"/>
      <c r="H8" s="45"/>
      <c r="I8" s="45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28"/>
      <c r="B9" s="28"/>
      <c r="C9" s="28"/>
      <c r="D9" s="28"/>
      <c r="E9" s="28"/>
      <c r="F9" s="28"/>
      <c r="G9" s="28"/>
      <c r="H9" s="28"/>
      <c r="I9" s="63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6" t="s">
        <v>0</v>
      </c>
      <c r="B10" s="46" t="s">
        <v>9</v>
      </c>
      <c r="C10" s="49" t="s">
        <v>10</v>
      </c>
      <c r="D10" s="50"/>
      <c r="E10" s="53" t="s">
        <v>11</v>
      </c>
      <c r="F10" s="54"/>
      <c r="G10" s="53" t="s">
        <v>12</v>
      </c>
      <c r="H10" s="54"/>
      <c r="I10" s="55" t="s">
        <v>1</v>
      </c>
    </row>
    <row r="11" spans="1:20" s="8" customFormat="1" ht="30" customHeight="1">
      <c r="A11" s="47"/>
      <c r="B11" s="48"/>
      <c r="C11" s="51"/>
      <c r="D11" s="52"/>
      <c r="E11" s="15" t="s">
        <v>13</v>
      </c>
      <c r="F11" s="15" t="s">
        <v>14</v>
      </c>
      <c r="G11" s="15" t="s">
        <v>13</v>
      </c>
      <c r="H11" s="15" t="s">
        <v>14</v>
      </c>
      <c r="I11" s="47"/>
    </row>
    <row r="12" spans="1:20" s="8" customFormat="1" ht="15.95" customHeight="1">
      <c r="A12" s="27">
        <v>1</v>
      </c>
      <c r="B12" s="36" t="s">
        <v>28</v>
      </c>
      <c r="C12" s="37" t="s">
        <v>29</v>
      </c>
      <c r="D12" s="38" t="s">
        <v>30</v>
      </c>
      <c r="E12" s="27">
        <v>53</v>
      </c>
      <c r="F12" s="19" t="str">
        <f>IF(AND(E12&gt;=90),"XS",IF(AND(E12&gt;=80),"Tốt",IF(AND(E12&gt;=70),"Khá",IF(AND(E12&gt;=60),"TB",IF(AND(E12&gt;=50),"TB",IF(AND(E12&lt;50),IF(AND(E12&gt;0),"Yếu",IF(AND(E12=0),"Không XL"," "))))))))</f>
        <v>TB</v>
      </c>
      <c r="G12" s="27"/>
      <c r="H12" s="19"/>
      <c r="I12" s="64"/>
    </row>
    <row r="13" spans="1:20" s="8" customFormat="1" ht="15.95" customHeight="1">
      <c r="A13" s="27">
        <v>2</v>
      </c>
      <c r="B13" s="36" t="s">
        <v>31</v>
      </c>
      <c r="C13" s="37" t="s">
        <v>32</v>
      </c>
      <c r="D13" s="38" t="s">
        <v>30</v>
      </c>
      <c r="E13" s="27"/>
      <c r="F13" s="19"/>
      <c r="G13" s="27"/>
      <c r="H13" s="19"/>
      <c r="I13" s="64" t="s">
        <v>122</v>
      </c>
    </row>
    <row r="14" spans="1:20" s="8" customFormat="1" ht="15.95" customHeight="1">
      <c r="A14" s="27">
        <v>3</v>
      </c>
      <c r="B14" s="36" t="s">
        <v>33</v>
      </c>
      <c r="C14" s="37" t="s">
        <v>34</v>
      </c>
      <c r="D14" s="38" t="s">
        <v>35</v>
      </c>
      <c r="E14" s="27">
        <v>62</v>
      </c>
      <c r="F14" s="19" t="str">
        <f t="shared" ref="F14:F42" si="0">IF(AND(E14&gt;=90),"XS",IF(AND(E14&gt;=80),"Tốt",IF(AND(E14&gt;=70),"Khá",IF(AND(E14&gt;=60),"TB",IF(AND(E14&gt;=50),"TB",IF(AND(E14&lt;50),IF(AND(E14&gt;0),"Yếu",IF(AND(E14=0),"Không XL"," "))))))))</f>
        <v>TB</v>
      </c>
      <c r="G14" s="27"/>
      <c r="H14" s="19"/>
      <c r="I14" s="64"/>
    </row>
    <row r="15" spans="1:20" s="8" customFormat="1" ht="15.95" customHeight="1">
      <c r="A15" s="27">
        <v>4</v>
      </c>
      <c r="B15" s="36" t="s">
        <v>36</v>
      </c>
      <c r="C15" s="37" t="s">
        <v>37</v>
      </c>
      <c r="D15" s="38" t="s">
        <v>38</v>
      </c>
      <c r="E15" s="27">
        <v>52</v>
      </c>
      <c r="F15" s="19" t="str">
        <f t="shared" si="0"/>
        <v>TB</v>
      </c>
      <c r="G15" s="27"/>
      <c r="H15" s="19"/>
      <c r="I15" s="9"/>
    </row>
    <row r="16" spans="1:20" s="8" customFormat="1" ht="15.95" customHeight="1">
      <c r="A16" s="27">
        <v>5</v>
      </c>
      <c r="B16" s="36" t="s">
        <v>39</v>
      </c>
      <c r="C16" s="37" t="s">
        <v>40</v>
      </c>
      <c r="D16" s="38" t="s">
        <v>41</v>
      </c>
      <c r="E16" s="27">
        <v>51</v>
      </c>
      <c r="F16" s="19" t="str">
        <f t="shared" si="0"/>
        <v>TB</v>
      </c>
      <c r="G16" s="27"/>
      <c r="H16" s="19"/>
      <c r="I16" s="9"/>
    </row>
    <row r="17" spans="1:9" s="8" customFormat="1" ht="17.45" customHeight="1">
      <c r="A17" s="27">
        <v>6</v>
      </c>
      <c r="B17" s="36" t="s">
        <v>42</v>
      </c>
      <c r="C17" s="37" t="s">
        <v>43</v>
      </c>
      <c r="D17" s="38" t="s">
        <v>44</v>
      </c>
      <c r="E17" s="27">
        <v>59</v>
      </c>
      <c r="F17" s="19" t="str">
        <f t="shared" si="0"/>
        <v>TB</v>
      </c>
      <c r="G17" s="27"/>
      <c r="H17" s="19"/>
      <c r="I17" s="9"/>
    </row>
    <row r="18" spans="1:9" s="8" customFormat="1" ht="17.45" customHeight="1">
      <c r="A18" s="27">
        <v>7</v>
      </c>
      <c r="B18" s="36" t="s">
        <v>45</v>
      </c>
      <c r="C18" s="37" t="s">
        <v>46</v>
      </c>
      <c r="D18" s="38" t="s">
        <v>47</v>
      </c>
      <c r="E18" s="27">
        <v>51</v>
      </c>
      <c r="F18" s="19" t="str">
        <f t="shared" si="0"/>
        <v>TB</v>
      </c>
      <c r="G18" s="27"/>
      <c r="H18" s="19"/>
      <c r="I18" s="9"/>
    </row>
    <row r="19" spans="1:9" s="8" customFormat="1" ht="17.45" customHeight="1">
      <c r="A19" s="27">
        <v>8</v>
      </c>
      <c r="B19" s="36" t="s">
        <v>48</v>
      </c>
      <c r="C19" s="37" t="s">
        <v>49</v>
      </c>
      <c r="D19" s="38" t="s">
        <v>50</v>
      </c>
      <c r="E19" s="27"/>
      <c r="F19" s="19"/>
      <c r="G19" s="27"/>
      <c r="H19" s="19"/>
      <c r="I19" s="64" t="s">
        <v>122</v>
      </c>
    </row>
    <row r="20" spans="1:9" s="8" customFormat="1" ht="17.45" customHeight="1">
      <c r="A20" s="27">
        <v>9</v>
      </c>
      <c r="B20" s="36" t="s">
        <v>51</v>
      </c>
      <c r="C20" s="37" t="s">
        <v>52</v>
      </c>
      <c r="D20" s="38" t="s">
        <v>53</v>
      </c>
      <c r="E20" s="27">
        <v>56</v>
      </c>
      <c r="F20" s="19" t="str">
        <f t="shared" si="0"/>
        <v>TB</v>
      </c>
      <c r="G20" s="27"/>
      <c r="H20" s="19"/>
      <c r="I20" s="64"/>
    </row>
    <row r="21" spans="1:9" s="8" customFormat="1" ht="17.45" customHeight="1">
      <c r="A21" s="27">
        <v>10</v>
      </c>
      <c r="B21" s="36" t="s">
        <v>54</v>
      </c>
      <c r="C21" s="37" t="s">
        <v>55</v>
      </c>
      <c r="D21" s="38" t="s">
        <v>56</v>
      </c>
      <c r="E21" s="27">
        <v>51</v>
      </c>
      <c r="F21" s="19" t="str">
        <f t="shared" si="0"/>
        <v>TB</v>
      </c>
      <c r="G21" s="27"/>
      <c r="H21" s="19"/>
      <c r="I21" s="64"/>
    </row>
    <row r="22" spans="1:9" s="8" customFormat="1" ht="17.45" customHeight="1">
      <c r="A22" s="27">
        <v>11</v>
      </c>
      <c r="B22" s="36" t="s">
        <v>57</v>
      </c>
      <c r="C22" s="37" t="s">
        <v>58</v>
      </c>
      <c r="D22" s="38" t="s">
        <v>59</v>
      </c>
      <c r="E22" s="27">
        <v>53</v>
      </c>
      <c r="F22" s="19" t="str">
        <f t="shared" si="0"/>
        <v>TB</v>
      </c>
      <c r="G22" s="27"/>
      <c r="H22" s="19"/>
      <c r="I22" s="64"/>
    </row>
    <row r="23" spans="1:9" s="8" customFormat="1" ht="17.45" customHeight="1">
      <c r="A23" s="27">
        <f>A22+1</f>
        <v>12</v>
      </c>
      <c r="B23" s="36" t="s">
        <v>60</v>
      </c>
      <c r="C23" s="37" t="s">
        <v>61</v>
      </c>
      <c r="D23" s="38" t="s">
        <v>62</v>
      </c>
      <c r="E23" s="27">
        <v>57</v>
      </c>
      <c r="F23" s="19" t="str">
        <f t="shared" si="0"/>
        <v>TB</v>
      </c>
      <c r="G23" s="27"/>
      <c r="H23" s="19"/>
      <c r="I23" s="9"/>
    </row>
    <row r="24" spans="1:9" s="8" customFormat="1" ht="17.45" customHeight="1">
      <c r="A24" s="27">
        <f t="shared" ref="A24:A43" si="1">A23+1</f>
        <v>13</v>
      </c>
      <c r="B24" s="36" t="s">
        <v>63</v>
      </c>
      <c r="C24" s="37" t="s">
        <v>64</v>
      </c>
      <c r="D24" s="38" t="s">
        <v>65</v>
      </c>
      <c r="E24" s="27">
        <v>51</v>
      </c>
      <c r="F24" s="19" t="str">
        <f t="shared" si="0"/>
        <v>TB</v>
      </c>
      <c r="G24" s="27"/>
      <c r="H24" s="19"/>
      <c r="I24" s="9"/>
    </row>
    <row r="25" spans="1:9" s="8" customFormat="1" ht="17.45" customHeight="1">
      <c r="A25" s="27">
        <f t="shared" si="1"/>
        <v>14</v>
      </c>
      <c r="B25" s="36" t="s">
        <v>66</v>
      </c>
      <c r="C25" s="37" t="s">
        <v>67</v>
      </c>
      <c r="D25" s="38" t="s">
        <v>68</v>
      </c>
      <c r="E25" s="27">
        <v>69</v>
      </c>
      <c r="F25" s="19" t="str">
        <f t="shared" si="0"/>
        <v>TB</v>
      </c>
      <c r="G25" s="27"/>
      <c r="H25" s="19"/>
      <c r="I25" s="9"/>
    </row>
    <row r="26" spans="1:9" s="8" customFormat="1" ht="17.45" customHeight="1">
      <c r="A26" s="27">
        <f t="shared" si="1"/>
        <v>15</v>
      </c>
      <c r="B26" s="36" t="s">
        <v>69</v>
      </c>
      <c r="C26" s="37" t="s">
        <v>70</v>
      </c>
      <c r="D26" s="38" t="s">
        <v>71</v>
      </c>
      <c r="E26" s="27">
        <v>54</v>
      </c>
      <c r="F26" s="19" t="str">
        <f t="shared" si="0"/>
        <v>TB</v>
      </c>
      <c r="G26" s="27"/>
      <c r="H26" s="19"/>
      <c r="I26" s="9"/>
    </row>
    <row r="27" spans="1:9" s="8" customFormat="1" ht="17.45" customHeight="1">
      <c r="A27" s="27">
        <f t="shared" si="1"/>
        <v>16</v>
      </c>
      <c r="B27" s="36" t="s">
        <v>72</v>
      </c>
      <c r="C27" s="37" t="s">
        <v>73</v>
      </c>
      <c r="D27" s="38" t="s">
        <v>74</v>
      </c>
      <c r="E27" s="27">
        <v>50</v>
      </c>
      <c r="F27" s="19" t="str">
        <f t="shared" si="0"/>
        <v>TB</v>
      </c>
      <c r="G27" s="27"/>
      <c r="H27" s="19"/>
      <c r="I27" s="9"/>
    </row>
    <row r="28" spans="1:9" s="8" customFormat="1" ht="17.45" customHeight="1">
      <c r="A28" s="27">
        <f t="shared" si="1"/>
        <v>17</v>
      </c>
      <c r="B28" s="36" t="s">
        <v>76</v>
      </c>
      <c r="C28" s="37" t="s">
        <v>77</v>
      </c>
      <c r="D28" s="38" t="s">
        <v>75</v>
      </c>
      <c r="E28" s="27">
        <v>50</v>
      </c>
      <c r="F28" s="19" t="str">
        <f t="shared" si="0"/>
        <v>TB</v>
      </c>
      <c r="G28" s="27"/>
      <c r="H28" s="19"/>
      <c r="I28" s="9"/>
    </row>
    <row r="29" spans="1:9" s="8" customFormat="1" ht="17.45" customHeight="1">
      <c r="A29" s="27">
        <f t="shared" si="1"/>
        <v>18</v>
      </c>
      <c r="B29" s="36" t="s">
        <v>78</v>
      </c>
      <c r="C29" s="37" t="s">
        <v>79</v>
      </c>
      <c r="D29" s="38" t="s">
        <v>80</v>
      </c>
      <c r="E29" s="27">
        <v>63</v>
      </c>
      <c r="F29" s="19" t="str">
        <f t="shared" si="0"/>
        <v>TB</v>
      </c>
      <c r="G29" s="27"/>
      <c r="H29" s="19"/>
      <c r="I29" s="64"/>
    </row>
    <row r="30" spans="1:9" s="8" customFormat="1" ht="17.45" customHeight="1">
      <c r="A30" s="27">
        <f t="shared" si="1"/>
        <v>19</v>
      </c>
      <c r="B30" s="36" t="s">
        <v>81</v>
      </c>
      <c r="C30" s="37" t="s">
        <v>82</v>
      </c>
      <c r="D30" s="38" t="s">
        <v>83</v>
      </c>
      <c r="E30" s="27"/>
      <c r="F30" s="19"/>
      <c r="G30" s="27"/>
      <c r="H30" s="19"/>
      <c r="I30" s="64" t="s">
        <v>122</v>
      </c>
    </row>
    <row r="31" spans="1:9" s="8" customFormat="1" ht="17.45" customHeight="1">
      <c r="A31" s="27">
        <f t="shared" si="1"/>
        <v>20</v>
      </c>
      <c r="B31" s="36" t="s">
        <v>84</v>
      </c>
      <c r="C31" s="37" t="s">
        <v>85</v>
      </c>
      <c r="D31" s="38" t="s">
        <v>86</v>
      </c>
      <c r="E31" s="27">
        <v>51</v>
      </c>
      <c r="F31" s="19" t="str">
        <f t="shared" si="0"/>
        <v>TB</v>
      </c>
      <c r="G31" s="27"/>
      <c r="H31" s="19"/>
      <c r="I31" s="9"/>
    </row>
    <row r="32" spans="1:9" s="8" customFormat="1" ht="17.45" customHeight="1">
      <c r="A32" s="27">
        <f t="shared" si="1"/>
        <v>21</v>
      </c>
      <c r="B32" s="36" t="s">
        <v>87</v>
      </c>
      <c r="C32" s="37" t="s">
        <v>88</v>
      </c>
      <c r="D32" s="38" t="s">
        <v>89</v>
      </c>
      <c r="E32" s="27"/>
      <c r="F32" s="19"/>
      <c r="G32" s="27"/>
      <c r="H32" s="19"/>
      <c r="I32" s="64" t="s">
        <v>122</v>
      </c>
    </row>
    <row r="33" spans="1:9" s="8" customFormat="1" ht="17.45" customHeight="1">
      <c r="A33" s="27">
        <f t="shared" si="1"/>
        <v>22</v>
      </c>
      <c r="B33" s="36" t="s">
        <v>90</v>
      </c>
      <c r="C33" s="37" t="s">
        <v>91</v>
      </c>
      <c r="D33" s="38" t="s">
        <v>92</v>
      </c>
      <c r="E33" s="27">
        <v>51</v>
      </c>
      <c r="F33" s="19" t="str">
        <f t="shared" si="0"/>
        <v>TB</v>
      </c>
      <c r="G33" s="27"/>
      <c r="H33" s="19"/>
      <c r="I33" s="9"/>
    </row>
    <row r="34" spans="1:9" s="8" customFormat="1" ht="17.45" customHeight="1">
      <c r="A34" s="27">
        <f t="shared" si="1"/>
        <v>23</v>
      </c>
      <c r="B34" s="36" t="s">
        <v>93</v>
      </c>
      <c r="C34" s="37" t="s">
        <v>94</v>
      </c>
      <c r="D34" s="38" t="s">
        <v>95</v>
      </c>
      <c r="E34" s="27">
        <v>50</v>
      </c>
      <c r="F34" s="19" t="str">
        <f t="shared" si="0"/>
        <v>TB</v>
      </c>
      <c r="G34" s="27"/>
      <c r="H34" s="19"/>
      <c r="I34" s="9"/>
    </row>
    <row r="35" spans="1:9" s="8" customFormat="1" ht="17.45" customHeight="1">
      <c r="A35" s="27">
        <f t="shared" si="1"/>
        <v>24</v>
      </c>
      <c r="B35" s="36" t="s">
        <v>96</v>
      </c>
      <c r="C35" s="37" t="s">
        <v>97</v>
      </c>
      <c r="D35" s="38" t="s">
        <v>98</v>
      </c>
      <c r="E35" s="27">
        <v>54</v>
      </c>
      <c r="F35" s="19" t="str">
        <f t="shared" si="0"/>
        <v>TB</v>
      </c>
      <c r="G35" s="27"/>
      <c r="H35" s="19"/>
      <c r="I35" s="9"/>
    </row>
    <row r="36" spans="1:9" s="8" customFormat="1" ht="17.45" customHeight="1">
      <c r="A36" s="27">
        <f t="shared" si="1"/>
        <v>25</v>
      </c>
      <c r="B36" s="36" t="s">
        <v>99</v>
      </c>
      <c r="C36" s="37" t="s">
        <v>100</v>
      </c>
      <c r="D36" s="38" t="s">
        <v>101</v>
      </c>
      <c r="E36" s="27">
        <v>51</v>
      </c>
      <c r="F36" s="19" t="str">
        <f t="shared" si="0"/>
        <v>TB</v>
      </c>
      <c r="G36" s="27"/>
      <c r="H36" s="19"/>
      <c r="I36" s="64"/>
    </row>
    <row r="37" spans="1:9" s="8" customFormat="1" ht="17.45" customHeight="1">
      <c r="A37" s="27">
        <f t="shared" si="1"/>
        <v>26</v>
      </c>
      <c r="B37" s="36" t="s">
        <v>102</v>
      </c>
      <c r="C37" s="37" t="s">
        <v>103</v>
      </c>
      <c r="D37" s="38" t="s">
        <v>104</v>
      </c>
      <c r="E37" s="27">
        <v>81</v>
      </c>
      <c r="F37" s="19" t="str">
        <f t="shared" si="0"/>
        <v>Tốt</v>
      </c>
      <c r="G37" s="27"/>
      <c r="H37" s="19"/>
      <c r="I37" s="9"/>
    </row>
    <row r="38" spans="1:9" s="8" customFormat="1" ht="17.45" customHeight="1">
      <c r="A38" s="27">
        <f t="shared" si="1"/>
        <v>27</v>
      </c>
      <c r="B38" s="36" t="s">
        <v>105</v>
      </c>
      <c r="C38" s="37" t="s">
        <v>106</v>
      </c>
      <c r="D38" s="38" t="s">
        <v>107</v>
      </c>
      <c r="E38" s="27">
        <v>52</v>
      </c>
      <c r="F38" s="19" t="str">
        <f t="shared" si="0"/>
        <v>TB</v>
      </c>
      <c r="G38" s="27"/>
      <c r="H38" s="19"/>
      <c r="I38" s="64"/>
    </row>
    <row r="39" spans="1:9" s="8" customFormat="1" ht="17.45" customHeight="1">
      <c r="A39" s="27">
        <f t="shared" si="1"/>
        <v>28</v>
      </c>
      <c r="B39" s="36" t="s">
        <v>108</v>
      </c>
      <c r="C39" s="37" t="s">
        <v>109</v>
      </c>
      <c r="D39" s="38" t="s">
        <v>110</v>
      </c>
      <c r="E39" s="27">
        <v>50</v>
      </c>
      <c r="F39" s="19" t="str">
        <f t="shared" si="0"/>
        <v>TB</v>
      </c>
      <c r="G39" s="27"/>
      <c r="H39" s="19"/>
      <c r="I39" s="64"/>
    </row>
    <row r="40" spans="1:9" s="8" customFormat="1" ht="17.45" customHeight="1">
      <c r="A40" s="27">
        <f t="shared" si="1"/>
        <v>29</v>
      </c>
      <c r="B40" s="36" t="s">
        <v>111</v>
      </c>
      <c r="C40" s="37" t="s">
        <v>112</v>
      </c>
      <c r="D40" s="38" t="s">
        <v>113</v>
      </c>
      <c r="E40" s="27">
        <v>53</v>
      </c>
      <c r="F40" s="19" t="str">
        <f t="shared" si="0"/>
        <v>TB</v>
      </c>
      <c r="G40" s="27"/>
      <c r="H40" s="19"/>
      <c r="I40" s="64"/>
    </row>
    <row r="41" spans="1:9" s="8" customFormat="1" ht="17.45" customHeight="1">
      <c r="A41" s="27">
        <f t="shared" si="1"/>
        <v>30</v>
      </c>
      <c r="B41" s="36" t="s">
        <v>114</v>
      </c>
      <c r="C41" s="37" t="s">
        <v>115</v>
      </c>
      <c r="D41" s="38" t="s">
        <v>113</v>
      </c>
      <c r="E41" s="27">
        <v>54</v>
      </c>
      <c r="F41" s="19" t="str">
        <f t="shared" si="0"/>
        <v>TB</v>
      </c>
      <c r="G41" s="27"/>
      <c r="H41" s="19"/>
      <c r="I41" s="9"/>
    </row>
    <row r="42" spans="1:9" s="8" customFormat="1" ht="17.45" customHeight="1">
      <c r="A42" s="27">
        <f t="shared" si="1"/>
        <v>31</v>
      </c>
      <c r="B42" s="36" t="s">
        <v>116</v>
      </c>
      <c r="C42" s="37" t="s">
        <v>117</v>
      </c>
      <c r="D42" s="38" t="s">
        <v>118</v>
      </c>
      <c r="E42" s="27">
        <v>54</v>
      </c>
      <c r="F42" s="19" t="str">
        <f t="shared" si="0"/>
        <v>TB</v>
      </c>
      <c r="G42" s="27"/>
      <c r="H42" s="19"/>
      <c r="I42" s="9"/>
    </row>
    <row r="43" spans="1:9" s="8" customFormat="1" ht="17.45" customHeight="1">
      <c r="A43" s="27">
        <f t="shared" si="1"/>
        <v>32</v>
      </c>
      <c r="B43" s="36" t="s">
        <v>119</v>
      </c>
      <c r="C43" s="37" t="s">
        <v>120</v>
      </c>
      <c r="D43" s="38" t="s">
        <v>121</v>
      </c>
      <c r="E43" s="27"/>
      <c r="F43" s="19"/>
      <c r="G43" s="27"/>
      <c r="H43" s="19"/>
      <c r="I43" s="64" t="s">
        <v>122</v>
      </c>
    </row>
    <row r="44" spans="1:9" s="8" customFormat="1" ht="17.45" customHeight="1">
      <c r="A44" s="27">
        <v>35</v>
      </c>
      <c r="B44" s="16"/>
      <c r="C44" s="17"/>
      <c r="D44" s="18"/>
      <c r="E44" s="27"/>
      <c r="F44" s="19"/>
      <c r="G44" s="27"/>
      <c r="H44" s="19"/>
      <c r="I44" s="9"/>
    </row>
    <row r="45" spans="1:9" ht="18" customHeight="1">
      <c r="A45" s="11"/>
      <c r="B45" s="11"/>
      <c r="C45" s="57" t="s">
        <v>15</v>
      </c>
      <c r="D45" s="57"/>
      <c r="E45" s="57"/>
      <c r="F45" s="57"/>
      <c r="G45" s="57"/>
      <c r="H45" s="57"/>
      <c r="I45" s="57"/>
    </row>
    <row r="46" spans="1:9" ht="18" customHeight="1">
      <c r="C46" s="58" t="s">
        <v>16</v>
      </c>
      <c r="D46" s="30"/>
      <c r="E46" s="60" t="s">
        <v>11</v>
      </c>
      <c r="F46" s="61"/>
      <c r="G46" s="60" t="s">
        <v>26</v>
      </c>
      <c r="H46" s="61"/>
      <c r="I46" s="65" t="s">
        <v>1</v>
      </c>
    </row>
    <row r="47" spans="1:9" s="8" customFormat="1" ht="18" customHeight="1">
      <c r="C47" s="59"/>
      <c r="D47" s="31"/>
      <c r="E47" s="15" t="s">
        <v>17</v>
      </c>
      <c r="F47" s="10" t="s">
        <v>18</v>
      </c>
      <c r="G47" s="15" t="s">
        <v>17</v>
      </c>
      <c r="H47" s="10" t="s">
        <v>18</v>
      </c>
      <c r="I47" s="66"/>
    </row>
    <row r="48" spans="1:9">
      <c r="C48" s="32" t="s">
        <v>19</v>
      </c>
      <c r="D48" s="29"/>
      <c r="E48" s="20">
        <f>COUNTIF(F12:F44,"Xuất sắc")</f>
        <v>0</v>
      </c>
      <c r="F48" s="21">
        <v>0</v>
      </c>
      <c r="G48" s="20"/>
      <c r="H48" s="21"/>
      <c r="I48" s="22"/>
    </row>
    <row r="49" spans="1:10" ht="18" customHeight="1" thickBot="1">
      <c r="C49" s="32" t="s">
        <v>20</v>
      </c>
      <c r="D49" s="29"/>
      <c r="E49" s="20">
        <f>COUNTIF(F12:F44,"Tốt")</f>
        <v>1</v>
      </c>
      <c r="F49" s="24">
        <f>(1/32)*100</f>
        <v>3.125</v>
      </c>
      <c r="G49" s="20"/>
      <c r="H49" s="21"/>
      <c r="I49" s="22"/>
    </row>
    <row r="50" spans="1:10" ht="18" customHeight="1">
      <c r="C50" s="32" t="s">
        <v>21</v>
      </c>
      <c r="D50" s="29"/>
      <c r="E50" s="20">
        <v>0</v>
      </c>
      <c r="F50" s="21">
        <v>0</v>
      </c>
      <c r="G50" s="20"/>
      <c r="H50" s="21"/>
      <c r="I50" s="22"/>
    </row>
    <row r="51" spans="1:10" ht="18" customHeight="1">
      <c r="C51" s="32" t="s">
        <v>22</v>
      </c>
      <c r="D51" s="29"/>
      <c r="E51" s="20">
        <v>26</v>
      </c>
      <c r="F51" s="21">
        <f>100-F49-F53</f>
        <v>81.25</v>
      </c>
      <c r="G51" s="20"/>
      <c r="H51" s="21"/>
      <c r="I51" s="22"/>
    </row>
    <row r="52" spans="1:10" ht="18" customHeight="1">
      <c r="C52" s="32" t="s">
        <v>23</v>
      </c>
      <c r="D52" s="29"/>
      <c r="E52" s="20">
        <f>COUNTIF(F12:F44,"Yếu")</f>
        <v>0</v>
      </c>
      <c r="F52" s="21">
        <v>0</v>
      </c>
      <c r="G52" s="20"/>
      <c r="H52" s="21"/>
      <c r="I52" s="22"/>
    </row>
    <row r="53" spans="1:10" ht="18" customHeight="1" thickBot="1">
      <c r="C53" s="33" t="s">
        <v>27</v>
      </c>
      <c r="D53" s="34"/>
      <c r="E53" s="23">
        <v>5</v>
      </c>
      <c r="F53" s="24">
        <f>(5/32)*100</f>
        <v>15.625</v>
      </c>
      <c r="G53" s="23"/>
      <c r="H53" s="24"/>
      <c r="I53" s="25"/>
    </row>
    <row r="54" spans="1:10" ht="15.75">
      <c r="E54" s="56" t="s">
        <v>123</v>
      </c>
      <c r="F54" s="56"/>
      <c r="G54" s="56"/>
      <c r="H54" s="56"/>
      <c r="I54" s="56"/>
    </row>
    <row r="55" spans="1:10">
      <c r="A55" s="42" t="s">
        <v>24</v>
      </c>
      <c r="B55" s="42"/>
      <c r="C55" s="42"/>
      <c r="D55" s="42"/>
      <c r="E55" s="42"/>
      <c r="F55" s="42" t="s">
        <v>11</v>
      </c>
      <c r="G55" s="42"/>
      <c r="H55" s="42"/>
      <c r="I55" s="26" t="s">
        <v>25</v>
      </c>
      <c r="J55" s="26"/>
    </row>
    <row r="59" spans="1:10">
      <c r="A59" s="35">
        <v>1</v>
      </c>
      <c r="F59" s="67" t="s">
        <v>124</v>
      </c>
      <c r="G59" s="67"/>
      <c r="H59" s="67"/>
      <c r="I59" s="4" t="s">
        <v>125</v>
      </c>
    </row>
  </sheetData>
  <mergeCells count="25">
    <mergeCell ref="F59:H59"/>
    <mergeCell ref="E54:I54"/>
    <mergeCell ref="A55:E55"/>
    <mergeCell ref="F55:H55"/>
    <mergeCell ref="C45:I45"/>
    <mergeCell ref="C46:C47"/>
    <mergeCell ref="E46:F46"/>
    <mergeCell ref="G46:H46"/>
    <mergeCell ref="I46:I47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4 H12:H44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 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WIN7X64</cp:lastModifiedBy>
  <cp:lastPrinted>2022-02-11T01:30:58Z</cp:lastPrinted>
  <dcterms:created xsi:type="dcterms:W3CDTF">1999-12-31T18:49:42Z</dcterms:created>
  <dcterms:modified xsi:type="dcterms:W3CDTF">2022-08-08T05:07:51Z</dcterms:modified>
</cp:coreProperties>
</file>